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tabRatio="688" activeTab="1"/>
  </bookViews>
  <sheets>
    <sheet name="4月临床" sheetId="1" r:id="rId1"/>
    <sheet name="1-4月临床同比" sheetId="2" r:id="rId2"/>
    <sheet name="4月手术医技" sheetId="4" r:id="rId3"/>
    <sheet name="1-4月手术医技" sheetId="3" r:id="rId4"/>
  </sheets>
  <calcPr calcId="125725" iterate="1"/>
</workbook>
</file>

<file path=xl/calcChain.xml><?xml version="1.0" encoding="utf-8"?>
<calcChain xmlns="http://schemas.openxmlformats.org/spreadsheetml/2006/main">
  <c r="AZ13" i="2"/>
  <c r="AN9" l="1"/>
  <c r="AN10"/>
  <c r="AT10"/>
  <c r="BC7"/>
  <c r="Y8" i="3"/>
  <c r="Y9"/>
  <c r="Y6"/>
  <c r="J5"/>
  <c r="Y8" i="4"/>
  <c r="Y9"/>
  <c r="J5"/>
  <c r="Y6"/>
  <c r="AQ9" i="2" l="1"/>
  <c r="K18" l="1"/>
  <c r="AB12" i="4" l="1"/>
  <c r="Y12"/>
  <c r="V12"/>
  <c r="S12"/>
  <c r="P12"/>
  <c r="M12"/>
  <c r="G12"/>
  <c r="D12"/>
  <c r="AB11"/>
  <c r="Y11"/>
  <c r="V11"/>
  <c r="S11"/>
  <c r="P11"/>
  <c r="M11"/>
  <c r="J11"/>
  <c r="G11"/>
  <c r="D11"/>
  <c r="AB10"/>
  <c r="Y10"/>
  <c r="V10"/>
  <c r="S10"/>
  <c r="P10"/>
  <c r="M10"/>
  <c r="J10"/>
  <c r="G10"/>
  <c r="D10"/>
  <c r="V9"/>
  <c r="S9"/>
  <c r="P9"/>
  <c r="M9"/>
  <c r="J9"/>
  <c r="G9"/>
  <c r="D9"/>
  <c r="V8"/>
  <c r="J8"/>
  <c r="G8"/>
  <c r="D8"/>
  <c r="V7"/>
  <c r="G7"/>
  <c r="D7"/>
  <c r="V6"/>
  <c r="S6"/>
  <c r="P6"/>
  <c r="M6"/>
  <c r="J6"/>
  <c r="G6"/>
  <c r="D6"/>
  <c r="AB5"/>
  <c r="Y5"/>
  <c r="V5"/>
  <c r="S5"/>
  <c r="P5"/>
  <c r="M5"/>
  <c r="G5"/>
  <c r="D5"/>
  <c r="AB4"/>
  <c r="Y4"/>
  <c r="V4"/>
  <c r="S4"/>
  <c r="P4"/>
  <c r="M4"/>
  <c r="J4"/>
  <c r="G4"/>
  <c r="D4"/>
  <c r="AB11" i="3"/>
  <c r="AB12"/>
  <c r="AB10"/>
  <c r="Y11"/>
  <c r="Y12"/>
  <c r="Y10"/>
  <c r="V11"/>
  <c r="V12"/>
  <c r="V10"/>
  <c r="S11"/>
  <c r="S12"/>
  <c r="S10"/>
  <c r="P11"/>
  <c r="P12"/>
  <c r="P10"/>
  <c r="M11"/>
  <c r="M12"/>
  <c r="M10"/>
  <c r="J11"/>
  <c r="J12"/>
  <c r="J10"/>
  <c r="G11"/>
  <c r="G12"/>
  <c r="G10"/>
  <c r="D12"/>
  <c r="D11"/>
  <c r="D10"/>
  <c r="BF17" i="2"/>
  <c r="BC17"/>
  <c r="AZ17"/>
  <c r="AW17"/>
  <c r="AT17"/>
  <c r="AQ17"/>
  <c r="AN17"/>
  <c r="AK17"/>
  <c r="AH17"/>
  <c r="AE17"/>
  <c r="AB17"/>
  <c r="Y17"/>
  <c r="V17"/>
  <c r="S17"/>
  <c r="P17"/>
  <c r="M17"/>
  <c r="J17"/>
  <c r="G17"/>
  <c r="D17"/>
  <c r="J6" i="3"/>
  <c r="J8"/>
  <c r="J9"/>
  <c r="L18" i="2" l="1"/>
  <c r="M18" s="1"/>
  <c r="N18"/>
  <c r="O18"/>
  <c r="Q18"/>
  <c r="R18"/>
  <c r="T18"/>
  <c r="U18"/>
  <c r="W18"/>
  <c r="X18"/>
  <c r="Z18"/>
  <c r="AA18"/>
  <c r="AC18"/>
  <c r="AD18"/>
  <c r="AF18"/>
  <c r="AG18"/>
  <c r="AI18"/>
  <c r="AJ18"/>
  <c r="AL18"/>
  <c r="AM18"/>
  <c r="AO18"/>
  <c r="AP18"/>
  <c r="AR18"/>
  <c r="AS18"/>
  <c r="AU18"/>
  <c r="AV18"/>
  <c r="AX18"/>
  <c r="AY18"/>
  <c r="BA18"/>
  <c r="BB18"/>
  <c r="BD18"/>
  <c r="BE18"/>
  <c r="I18"/>
  <c r="H18"/>
  <c r="F18"/>
  <c r="E18"/>
  <c r="C18"/>
  <c r="B18"/>
  <c r="AT18" l="1"/>
  <c r="AQ18"/>
  <c r="AK18"/>
  <c r="AH18"/>
  <c r="AB18"/>
  <c r="AE18"/>
  <c r="Y18"/>
  <c r="P18"/>
  <c r="J18"/>
  <c r="D18"/>
  <c r="BF18"/>
  <c r="BC18"/>
  <c r="AW18"/>
  <c r="AN18"/>
  <c r="AZ18"/>
  <c r="S18"/>
  <c r="G18"/>
  <c r="V18"/>
  <c r="BF8"/>
  <c r="BF9"/>
  <c r="BF10"/>
  <c r="BC8"/>
  <c r="BC9"/>
  <c r="BC10"/>
  <c r="AZ7"/>
  <c r="AZ8"/>
  <c r="AZ9"/>
  <c r="AZ10"/>
  <c r="AW7"/>
  <c r="AW9"/>
  <c r="AW10"/>
  <c r="AW11"/>
  <c r="AQ11"/>
  <c r="AQ7"/>
  <c r="AQ8"/>
  <c r="AQ10"/>
  <c r="AN7"/>
  <c r="AK7"/>
  <c r="AK8"/>
  <c r="AK9"/>
  <c r="AK10"/>
  <c r="AK11"/>
  <c r="AH7"/>
  <c r="AH8"/>
  <c r="AH9"/>
  <c r="AH10"/>
  <c r="AH11"/>
  <c r="AE7"/>
  <c r="AE8"/>
  <c r="AE9"/>
  <c r="AE10"/>
  <c r="AE11"/>
  <c r="AB7"/>
  <c r="AB8"/>
  <c r="AB9"/>
  <c r="AB10"/>
  <c r="AB11"/>
  <c r="Y7"/>
  <c r="Y8"/>
  <c r="Y9"/>
  <c r="Y10"/>
  <c r="Y11"/>
  <c r="V7"/>
  <c r="V8"/>
  <c r="V9"/>
  <c r="V10"/>
  <c r="V11"/>
  <c r="S7"/>
  <c r="S8"/>
  <c r="S9"/>
  <c r="S10"/>
  <c r="S11"/>
  <c r="P7"/>
  <c r="P8"/>
  <c r="P9"/>
  <c r="P10"/>
  <c r="P11"/>
  <c r="M7"/>
  <c r="M8"/>
  <c r="M9"/>
  <c r="M10"/>
  <c r="M11"/>
  <c r="J7"/>
  <c r="J8"/>
  <c r="J9"/>
  <c r="J10"/>
  <c r="J11"/>
  <c r="G7"/>
  <c r="G8"/>
  <c r="G9"/>
  <c r="G10"/>
  <c r="G11"/>
  <c r="D7"/>
  <c r="D8"/>
  <c r="D9"/>
  <c r="D10"/>
  <c r="D11"/>
  <c r="V9" i="3" l="1"/>
  <c r="S9"/>
  <c r="P9"/>
  <c r="M9"/>
  <c r="G9"/>
  <c r="D9"/>
  <c r="V8"/>
  <c r="G8"/>
  <c r="D8"/>
  <c r="V7"/>
  <c r="G7"/>
  <c r="D7"/>
  <c r="V6"/>
  <c r="S6"/>
  <c r="P6"/>
  <c r="M6"/>
  <c r="G6"/>
  <c r="D6"/>
  <c r="AB5"/>
  <c r="Y5"/>
  <c r="V5"/>
  <c r="S5"/>
  <c r="P5"/>
  <c r="M5"/>
  <c r="G5"/>
  <c r="D5"/>
  <c r="AB4"/>
  <c r="Y4"/>
  <c r="V4"/>
  <c r="S4"/>
  <c r="P4"/>
  <c r="M4"/>
  <c r="J4"/>
  <c r="G4"/>
  <c r="D4"/>
  <c r="BF16" i="2"/>
  <c r="BC16"/>
  <c r="AZ16"/>
  <c r="AW16"/>
  <c r="AT16"/>
  <c r="AQ16"/>
  <c r="AN16"/>
  <c r="AK16"/>
  <c r="AH16"/>
  <c r="AE16"/>
  <c r="AB16"/>
  <c r="Y16"/>
  <c r="V16"/>
  <c r="S16"/>
  <c r="P16"/>
  <c r="M16"/>
  <c r="J16"/>
  <c r="G16"/>
  <c r="D16"/>
  <c r="BF15"/>
  <c r="BC15"/>
  <c r="AZ15"/>
  <c r="AW15"/>
  <c r="AT15"/>
  <c r="AQ15"/>
  <c r="AN15"/>
  <c r="AK15"/>
  <c r="AH15"/>
  <c r="AE15"/>
  <c r="AB15"/>
  <c r="Y15"/>
  <c r="V15"/>
  <c r="S15"/>
  <c r="P15"/>
  <c r="M15"/>
  <c r="J15"/>
  <c r="G15"/>
  <c r="D15"/>
  <c r="BF14"/>
  <c r="BC14"/>
  <c r="AZ14"/>
  <c r="AW14"/>
  <c r="AT14"/>
  <c r="AQ14"/>
  <c r="AN14"/>
  <c r="AK14"/>
  <c r="AH14"/>
  <c r="AE14"/>
  <c r="AB14"/>
  <c r="Y14"/>
  <c r="V14"/>
  <c r="S14"/>
  <c r="P14"/>
  <c r="M14"/>
  <c r="J14"/>
  <c r="G14"/>
  <c r="D14"/>
  <c r="BF13"/>
  <c r="BC13"/>
  <c r="AW13"/>
  <c r="AT13"/>
  <c r="AQ13"/>
  <c r="AN13"/>
  <c r="AK13"/>
  <c r="AH13"/>
  <c r="AE13"/>
  <c r="AB13"/>
  <c r="Y13"/>
  <c r="V13"/>
  <c r="S13"/>
  <c r="P13"/>
  <c r="M13"/>
  <c r="J13"/>
  <c r="G13"/>
  <c r="D13"/>
  <c r="BF12"/>
  <c r="BC12"/>
  <c r="AZ12"/>
  <c r="AW12"/>
  <c r="AT12"/>
  <c r="AQ12"/>
  <c r="AN12"/>
  <c r="AK12"/>
  <c r="AH12"/>
  <c r="AE12"/>
  <c r="AB12"/>
  <c r="Y12"/>
  <c r="V12"/>
  <c r="S12"/>
  <c r="P12"/>
  <c r="M12"/>
  <c r="J12"/>
  <c r="G12"/>
  <c r="D12"/>
  <c r="BF6"/>
  <c r="BC6"/>
  <c r="AZ6"/>
  <c r="AW6"/>
  <c r="AT6"/>
  <c r="AQ6"/>
  <c r="AN6"/>
  <c r="AK6"/>
  <c r="AH6"/>
  <c r="AE6"/>
  <c r="AB6"/>
  <c r="Y6"/>
  <c r="V6"/>
  <c r="S6"/>
  <c r="P6"/>
  <c r="M6"/>
  <c r="J6"/>
  <c r="G6"/>
  <c r="D6"/>
  <c r="BC5"/>
  <c r="AZ5"/>
  <c r="AW5"/>
  <c r="AT5"/>
  <c r="AQ5"/>
  <c r="AN5"/>
  <c r="AK5"/>
  <c r="AH5"/>
  <c r="AE5"/>
  <c r="AB5"/>
  <c r="Y5"/>
  <c r="V5"/>
  <c r="S5"/>
  <c r="P5"/>
  <c r="M5"/>
  <c r="J5"/>
  <c r="G5"/>
  <c r="D5"/>
  <c r="BF4"/>
  <c r="BC4"/>
  <c r="AZ4"/>
  <c r="AW4"/>
  <c r="AT4"/>
  <c r="AQ4"/>
  <c r="AN4"/>
  <c r="AK4"/>
  <c r="AH4"/>
  <c r="AE4"/>
  <c r="AB4"/>
  <c r="Y4"/>
  <c r="V4"/>
  <c r="S4"/>
  <c r="P4"/>
  <c r="M4"/>
  <c r="J4"/>
  <c r="G4"/>
  <c r="D4"/>
  <c r="H4" i="1"/>
  <c r="H5"/>
  <c r="H6"/>
  <c r="H7"/>
  <c r="H8"/>
  <c r="H9"/>
  <c r="H10"/>
  <c r="H11"/>
  <c r="H12"/>
  <c r="H13"/>
  <c r="H14"/>
  <c r="H15"/>
  <c r="H16"/>
  <c r="H17"/>
  <c r="H18"/>
  <c r="H19"/>
  <c r="H20"/>
  <c r="H21"/>
  <c r="H3"/>
  <c r="E4"/>
  <c r="E5"/>
  <c r="E6"/>
  <c r="E7"/>
  <c r="E8"/>
  <c r="E9"/>
  <c r="E10"/>
  <c r="E11"/>
  <c r="E12"/>
  <c r="E13"/>
  <c r="E14"/>
  <c r="E15"/>
  <c r="E16"/>
  <c r="E17"/>
  <c r="E18"/>
  <c r="E19"/>
  <c r="E20"/>
  <c r="E21"/>
  <c r="E3"/>
</calcChain>
</file>

<file path=xl/sharedStrings.xml><?xml version="1.0" encoding="utf-8"?>
<sst xmlns="http://schemas.openxmlformats.org/spreadsheetml/2006/main" count="225" uniqueCount="100">
  <si>
    <t>序号</t>
    <phoneticPr fontId="4" type="noConversion"/>
  </si>
  <si>
    <t>科室</t>
    <phoneticPr fontId="4" type="noConversion"/>
  </si>
  <si>
    <t>医药总收入</t>
    <phoneticPr fontId="4" type="noConversion"/>
  </si>
  <si>
    <t>同期对比增长%</t>
    <phoneticPr fontId="4" type="noConversion"/>
  </si>
  <si>
    <t>其中：医务性收入</t>
    <phoneticPr fontId="4" type="noConversion"/>
  </si>
  <si>
    <t>床位收入</t>
    <phoneticPr fontId="4" type="noConversion"/>
  </si>
  <si>
    <t>诊察收入</t>
    <phoneticPr fontId="4" type="noConversion"/>
  </si>
  <si>
    <t>护理费收入</t>
    <phoneticPr fontId="4" type="noConversion"/>
  </si>
  <si>
    <t>治疗收入</t>
    <phoneticPr fontId="4" type="noConversion"/>
  </si>
  <si>
    <t>手术收入</t>
    <phoneticPr fontId="4" type="noConversion"/>
  </si>
  <si>
    <t>麻醉收入</t>
    <phoneticPr fontId="4" type="noConversion"/>
  </si>
  <si>
    <t>其它收入</t>
    <phoneticPr fontId="4" type="noConversion"/>
  </si>
  <si>
    <t>检查收入</t>
  </si>
  <si>
    <t>化验收入</t>
  </si>
  <si>
    <t>药品收入</t>
  </si>
  <si>
    <t>卫生材料收入</t>
  </si>
  <si>
    <t>总计</t>
    <phoneticPr fontId="4" type="noConversion"/>
  </si>
  <si>
    <t>妇产科</t>
    <phoneticPr fontId="4" type="noConversion"/>
  </si>
  <si>
    <t>儿科</t>
    <phoneticPr fontId="4" type="noConversion"/>
  </si>
  <si>
    <t>急诊科</t>
    <phoneticPr fontId="4" type="noConversion"/>
  </si>
  <si>
    <t>保健科</t>
    <phoneticPr fontId="4" type="noConversion"/>
  </si>
  <si>
    <t>皮肤科</t>
    <phoneticPr fontId="4" type="noConversion"/>
  </si>
  <si>
    <t>同期医药总收入</t>
    <phoneticPr fontId="1" type="noConversion"/>
  </si>
  <si>
    <t>内一科</t>
    <phoneticPr fontId="4" type="noConversion"/>
  </si>
  <si>
    <t>内三科</t>
    <phoneticPr fontId="4" type="noConversion"/>
  </si>
  <si>
    <t>外二科</t>
    <phoneticPr fontId="4" type="noConversion"/>
  </si>
  <si>
    <t>外三科</t>
    <phoneticPr fontId="4" type="noConversion"/>
  </si>
  <si>
    <t>项目</t>
  </si>
  <si>
    <t>内科</t>
    <phoneticPr fontId="4" type="noConversion"/>
  </si>
  <si>
    <t>内二科</t>
    <phoneticPr fontId="4" type="noConversion"/>
  </si>
  <si>
    <t>内三科</t>
    <phoneticPr fontId="4" type="noConversion"/>
  </si>
  <si>
    <t>外一科</t>
    <phoneticPr fontId="4" type="noConversion"/>
  </si>
  <si>
    <t>妇产科</t>
    <phoneticPr fontId="4" type="noConversion"/>
  </si>
  <si>
    <t>儿科+NICU</t>
    <phoneticPr fontId="4" type="noConversion"/>
  </si>
  <si>
    <t>五官科</t>
    <phoneticPr fontId="4" type="noConversion"/>
  </si>
  <si>
    <t>ICU</t>
    <phoneticPr fontId="4" type="noConversion"/>
  </si>
  <si>
    <t>感染科</t>
    <phoneticPr fontId="4" type="noConversion"/>
  </si>
  <si>
    <t>精神科</t>
    <phoneticPr fontId="4" type="noConversion"/>
  </si>
  <si>
    <t>康复科</t>
    <phoneticPr fontId="4" type="noConversion"/>
  </si>
  <si>
    <t>保健科</t>
    <phoneticPr fontId="4" type="noConversion"/>
  </si>
  <si>
    <t>皮肤科</t>
    <phoneticPr fontId="4" type="noConversion"/>
  </si>
  <si>
    <t>其他科</t>
    <phoneticPr fontId="4" type="noConversion"/>
  </si>
  <si>
    <t>2017年</t>
    <phoneticPr fontId="4" type="noConversion"/>
  </si>
  <si>
    <t>2016年</t>
    <phoneticPr fontId="4" type="noConversion"/>
  </si>
  <si>
    <t>同比</t>
    <phoneticPr fontId="4" type="noConversion"/>
  </si>
  <si>
    <t>总计</t>
  </si>
  <si>
    <t>床位费收入</t>
    <phoneticPr fontId="4" type="noConversion"/>
  </si>
  <si>
    <t>诊查费收入</t>
    <phoneticPr fontId="4" type="noConversion"/>
  </si>
  <si>
    <t>护理费收入</t>
    <phoneticPr fontId="4" type="noConversion"/>
  </si>
  <si>
    <t>手术费收入</t>
    <phoneticPr fontId="4" type="noConversion"/>
  </si>
  <si>
    <t>麻醉费收入</t>
    <phoneticPr fontId="4" type="noConversion"/>
  </si>
  <si>
    <t>治疗费收入</t>
    <phoneticPr fontId="4" type="noConversion"/>
  </si>
  <si>
    <t>其它医疗收入</t>
    <phoneticPr fontId="4" type="noConversion"/>
  </si>
  <si>
    <t>医务性收入</t>
    <phoneticPr fontId="4" type="noConversion"/>
  </si>
  <si>
    <t>化验收入</t>
    <phoneticPr fontId="4" type="noConversion"/>
  </si>
  <si>
    <t>检查收入</t>
    <phoneticPr fontId="4" type="noConversion"/>
  </si>
  <si>
    <t>药品收入</t>
    <phoneticPr fontId="4" type="noConversion"/>
  </si>
  <si>
    <t>卫生材料支出</t>
    <phoneticPr fontId="4" type="noConversion"/>
  </si>
  <si>
    <t>不计费材料支出</t>
    <phoneticPr fontId="4" type="noConversion"/>
  </si>
  <si>
    <t>总收入</t>
    <phoneticPr fontId="4" type="noConversion"/>
  </si>
  <si>
    <t>手术室</t>
    <phoneticPr fontId="4" type="noConversion"/>
  </si>
  <si>
    <t>麻醉科</t>
    <phoneticPr fontId="4" type="noConversion"/>
  </si>
  <si>
    <t>影像科</t>
    <phoneticPr fontId="4" type="noConversion"/>
  </si>
  <si>
    <t>B超室</t>
    <phoneticPr fontId="4" type="noConversion"/>
  </si>
  <si>
    <t>化验室</t>
    <phoneticPr fontId="4" type="noConversion"/>
  </si>
  <si>
    <t>胃镜室</t>
    <phoneticPr fontId="4" type="noConversion"/>
  </si>
  <si>
    <t>病理室</t>
    <phoneticPr fontId="4" type="noConversion"/>
  </si>
  <si>
    <t>心电图室</t>
    <phoneticPr fontId="4" type="noConversion"/>
  </si>
  <si>
    <t>2017年</t>
    <phoneticPr fontId="4" type="noConversion"/>
  </si>
  <si>
    <t>2016年</t>
    <phoneticPr fontId="4" type="noConversion"/>
  </si>
  <si>
    <t>同比</t>
    <phoneticPr fontId="4" type="noConversion"/>
  </si>
  <si>
    <t>2017年</t>
    <phoneticPr fontId="4" type="noConversion"/>
  </si>
  <si>
    <t>2016年</t>
    <phoneticPr fontId="4" type="noConversion"/>
  </si>
  <si>
    <t>同比</t>
    <phoneticPr fontId="4" type="noConversion"/>
  </si>
  <si>
    <t>2017年</t>
    <phoneticPr fontId="4" type="noConversion"/>
  </si>
  <si>
    <t>2016年</t>
    <phoneticPr fontId="4" type="noConversion"/>
  </si>
  <si>
    <t>同比</t>
    <phoneticPr fontId="4" type="noConversion"/>
  </si>
  <si>
    <t>2016年</t>
    <phoneticPr fontId="4" type="noConversion"/>
  </si>
  <si>
    <t>同比</t>
    <phoneticPr fontId="4" type="noConversion"/>
  </si>
  <si>
    <t>2017年</t>
    <phoneticPr fontId="4" type="noConversion"/>
  </si>
  <si>
    <t>治疗收入</t>
    <phoneticPr fontId="4" type="noConversion"/>
  </si>
  <si>
    <t>手术收入</t>
    <phoneticPr fontId="4" type="noConversion"/>
  </si>
  <si>
    <t>麻醉收入</t>
    <phoneticPr fontId="4" type="noConversion"/>
  </si>
  <si>
    <t>材料收入</t>
    <phoneticPr fontId="4" type="noConversion"/>
  </si>
  <si>
    <t>手术台数/检查人次</t>
    <phoneticPr fontId="4" type="noConversion"/>
  </si>
  <si>
    <t>同期医务性收入</t>
    <phoneticPr fontId="1" type="noConversion"/>
  </si>
  <si>
    <t>外三科</t>
    <phoneticPr fontId="4" type="noConversion"/>
  </si>
  <si>
    <t>五官科</t>
    <phoneticPr fontId="4" type="noConversion"/>
  </si>
  <si>
    <t>ICU</t>
    <phoneticPr fontId="4" type="noConversion"/>
  </si>
  <si>
    <t>急诊科</t>
    <phoneticPr fontId="4" type="noConversion"/>
  </si>
  <si>
    <t>感染科</t>
    <phoneticPr fontId="4" type="noConversion"/>
  </si>
  <si>
    <t>精神卫生科</t>
    <phoneticPr fontId="4" type="noConversion"/>
  </si>
  <si>
    <t>康复科</t>
    <phoneticPr fontId="4" type="noConversion"/>
  </si>
  <si>
    <t>口腔科</t>
    <phoneticPr fontId="4" type="noConversion"/>
  </si>
  <si>
    <t>其他科室</t>
    <phoneticPr fontId="4" type="noConversion"/>
  </si>
  <si>
    <t>卫生材料收入</t>
    <phoneticPr fontId="4" type="noConversion"/>
  </si>
  <si>
    <r>
      <t xml:space="preserve">2017年4月科室医药收入构成及主要指标（电脑内）                  </t>
    </r>
    <r>
      <rPr>
        <sz val="11"/>
        <rFont val="宋体"/>
        <family val="3"/>
        <charset val="134"/>
      </rPr>
      <t>单位：元</t>
    </r>
    <phoneticPr fontId="4" type="noConversion"/>
  </si>
  <si>
    <t>2017年4月手术、医技科室收入构成及主要指标表</t>
    <phoneticPr fontId="4" type="noConversion"/>
  </si>
  <si>
    <t>2017年1-4月临床科室收入构成及主要指标同期对比表</t>
    <phoneticPr fontId="1" type="noConversion"/>
  </si>
  <si>
    <t>2017年1-4月手术、医技科室收入构成及主要指标同期对比表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</si>
</sst>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%"/>
    <numFmt numFmtId="177" formatCode="0_ 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indexed="10"/>
      <name val="宋体"/>
      <family val="3"/>
      <charset val="134"/>
    </font>
    <font>
      <sz val="9"/>
      <name val="Arial"/>
      <family val="2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family val="2"/>
      <charset val="134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2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Fill="1" applyAlignment="1"/>
    <xf numFmtId="0" fontId="6" fillId="2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/>
    <xf numFmtId="177" fontId="4" fillId="5" borderId="2" xfId="0" applyNumberFormat="1" applyFont="1" applyFill="1" applyBorder="1" applyAlignment="1" applyProtection="1">
      <alignment horizontal="center" vertical="center" wrapText="1"/>
    </xf>
    <xf numFmtId="177" fontId="4" fillId="2" borderId="5" xfId="0" applyNumberFormat="1" applyFont="1" applyFill="1" applyBorder="1" applyAlignment="1" applyProtection="1">
      <alignment horizontal="center" vertical="center"/>
    </xf>
    <xf numFmtId="177" fontId="4" fillId="5" borderId="2" xfId="0" applyNumberFormat="1" applyFont="1" applyFill="1" applyBorder="1" applyAlignment="1" applyProtection="1">
      <alignment horizontal="center" vertical="center"/>
    </xf>
    <xf numFmtId="176" fontId="4" fillId="5" borderId="2" xfId="0" applyNumberFormat="1" applyFont="1" applyFill="1" applyBorder="1" applyAlignment="1" applyProtection="1">
      <alignment horizontal="center" vertical="center"/>
    </xf>
    <xf numFmtId="177" fontId="4" fillId="5" borderId="7" xfId="0" applyNumberFormat="1" applyFont="1" applyFill="1" applyBorder="1" applyAlignment="1" applyProtection="1">
      <alignment horizontal="center" vertical="center"/>
    </xf>
    <xf numFmtId="177" fontId="4" fillId="2" borderId="2" xfId="0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4" fillId="4" borderId="2" xfId="0" applyNumberFormat="1" applyFont="1" applyFill="1" applyBorder="1" applyAlignment="1" applyProtection="1">
      <alignment horizontal="center" vertical="center"/>
    </xf>
    <xf numFmtId="176" fontId="4" fillId="4" borderId="2" xfId="0" applyNumberFormat="1" applyFont="1" applyFill="1" applyBorder="1" applyAlignment="1" applyProtection="1">
      <alignment horizontal="center" vertical="center"/>
    </xf>
    <xf numFmtId="177" fontId="4" fillId="0" borderId="4" xfId="0" applyNumberFormat="1" applyFont="1" applyFill="1" applyBorder="1" applyAlignment="1" applyProtection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 wrapText="1"/>
    </xf>
    <xf numFmtId="177" fontId="3" fillId="5" borderId="2" xfId="0" applyNumberFormat="1" applyFont="1" applyFill="1" applyBorder="1" applyAlignment="1" applyProtection="1">
      <alignment horizontal="center" vertical="center" wrapText="1"/>
    </xf>
    <xf numFmtId="177" fontId="9" fillId="3" borderId="2" xfId="0" applyNumberFormat="1" applyFont="1" applyFill="1" applyBorder="1" applyAlignment="1" applyProtection="1">
      <alignment horizontal="center" vertical="center"/>
    </xf>
    <xf numFmtId="177" fontId="10" fillId="3" borderId="2" xfId="0" applyNumberFormat="1" applyFont="1" applyFill="1" applyBorder="1" applyAlignment="1" applyProtection="1">
      <alignment horizontal="center" vertical="center"/>
    </xf>
    <xf numFmtId="176" fontId="10" fillId="3" borderId="2" xfId="0" applyNumberFormat="1" applyFont="1" applyFill="1" applyBorder="1" applyAlignment="1" applyProtection="1">
      <alignment horizontal="center" vertical="center"/>
    </xf>
    <xf numFmtId="177" fontId="0" fillId="3" borderId="2" xfId="0" applyNumberFormat="1" applyFill="1" applyBorder="1" applyAlignment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/>
    </xf>
    <xf numFmtId="177" fontId="10" fillId="5" borderId="2" xfId="0" applyNumberFormat="1" applyFont="1" applyFill="1" applyBorder="1" applyAlignment="1" applyProtection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5" fillId="5" borderId="2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Border="1" applyAlignment="1">
      <alignment horizontal="center"/>
    </xf>
    <xf numFmtId="0" fontId="11" fillId="0" borderId="0" xfId="0" applyFont="1" applyAlignment="1"/>
    <xf numFmtId="177" fontId="3" fillId="5" borderId="2" xfId="0" applyNumberFormat="1" applyFont="1" applyFill="1" applyBorder="1" applyAlignment="1" applyProtection="1">
      <alignment horizontal="center" vertical="center" wrapText="1"/>
    </xf>
    <xf numFmtId="177" fontId="12" fillId="0" borderId="2" xfId="0" applyNumberFormat="1" applyFont="1" applyBorder="1" applyAlignment="1">
      <alignment horizontal="center" vertical="center"/>
    </xf>
    <xf numFmtId="177" fontId="13" fillId="3" borderId="2" xfId="0" applyNumberFormat="1" applyFont="1" applyFill="1" applyBorder="1" applyAlignment="1" applyProtection="1">
      <alignment horizontal="center" vertical="center"/>
    </xf>
    <xf numFmtId="177" fontId="3" fillId="0" borderId="2" xfId="0" applyNumberFormat="1" applyFont="1" applyBorder="1" applyAlignment="1">
      <alignment horizontal="center"/>
    </xf>
    <xf numFmtId="177" fontId="6" fillId="0" borderId="2" xfId="0" applyNumberFormat="1" applyFont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7" fontId="6" fillId="0" borderId="2" xfId="0" applyNumberFormat="1" applyFont="1" applyFill="1" applyBorder="1" applyAlignment="1">
      <alignment horizontal="center"/>
    </xf>
    <xf numFmtId="0" fontId="14" fillId="0" borderId="0" xfId="0" applyFont="1" applyAlignment="1"/>
    <xf numFmtId="177" fontId="15" fillId="5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177" fontId="4" fillId="5" borderId="2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77" fontId="4" fillId="5" borderId="2" xfId="0" applyNumberFormat="1" applyFont="1" applyFill="1" applyBorder="1" applyAlignment="1" applyProtection="1">
      <alignment horizontal="center" vertical="center" wrapText="1"/>
    </xf>
    <xf numFmtId="177" fontId="8" fillId="5" borderId="2" xfId="0" applyNumberFormat="1" applyFont="1" applyFill="1" applyBorder="1" applyAlignment="1" applyProtection="1">
      <alignment horizontal="center" vertical="center" wrapText="1"/>
    </xf>
    <xf numFmtId="177" fontId="4" fillId="5" borderId="5" xfId="0" applyNumberFormat="1" applyFont="1" applyFill="1" applyBorder="1" applyAlignment="1" applyProtection="1">
      <alignment horizontal="center" vertical="center" wrapText="1"/>
    </xf>
    <xf numFmtId="177" fontId="4" fillId="5" borderId="6" xfId="0" applyNumberFormat="1" applyFont="1" applyFill="1" applyBorder="1" applyAlignment="1" applyProtection="1">
      <alignment horizontal="center" vertical="center" wrapText="1"/>
    </xf>
    <xf numFmtId="177" fontId="4" fillId="5" borderId="7" xfId="0" applyNumberFormat="1" applyFont="1" applyFill="1" applyBorder="1" applyAlignment="1" applyProtection="1">
      <alignment horizontal="center" vertical="center" wrapText="1"/>
    </xf>
    <xf numFmtId="177" fontId="3" fillId="5" borderId="2" xfId="0" applyNumberFormat="1" applyFont="1" applyFill="1" applyBorder="1" applyAlignment="1" applyProtection="1">
      <alignment horizontal="center" vertical="center" wrapText="1"/>
    </xf>
    <xf numFmtId="177" fontId="2" fillId="0" borderId="0" xfId="0" applyNumberFormat="1" applyFont="1" applyAlignment="1">
      <alignment horizontal="center"/>
    </xf>
    <xf numFmtId="177" fontId="9" fillId="5" borderId="3" xfId="0" applyNumberFormat="1" applyFont="1" applyFill="1" applyBorder="1" applyAlignment="1" applyProtection="1">
      <alignment horizontal="center" vertical="center" wrapText="1"/>
    </xf>
    <xf numFmtId="177" fontId="9" fillId="5" borderId="4" xfId="0" applyNumberFormat="1" applyFont="1" applyFill="1" applyBorder="1" applyAlignment="1" applyProtection="1">
      <alignment horizontal="center" vertical="center" wrapText="1"/>
    </xf>
    <xf numFmtId="177" fontId="16" fillId="0" borderId="0" xfId="0" applyNumberFormat="1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"/>
  <sheetViews>
    <sheetView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L4" sqref="L4"/>
    </sheetView>
  </sheetViews>
  <sheetFormatPr defaultRowHeight="13.5"/>
  <cols>
    <col min="1" max="1" width="9" style="1"/>
    <col min="2" max="2" width="10.125" style="49" customWidth="1"/>
    <col min="3" max="3" width="12.75" style="1" bestFit="1" customWidth="1"/>
    <col min="4" max="4" width="13.625" style="41" customWidth="1"/>
    <col min="5" max="5" width="9" style="41"/>
    <col min="6" max="6" width="11.625" style="1" bestFit="1" customWidth="1"/>
    <col min="7" max="7" width="12.875" style="41" customWidth="1"/>
    <col min="8" max="8" width="9" style="41"/>
    <col min="9" max="10" width="9" style="1"/>
    <col min="11" max="11" width="9.5" style="1" bestFit="1" customWidth="1"/>
    <col min="12" max="12" width="11.625" style="1" bestFit="1" customWidth="1"/>
    <col min="13" max="13" width="9.5" style="1" bestFit="1" customWidth="1"/>
    <col min="14" max="15" width="9" style="1"/>
    <col min="16" max="16" width="10.5" style="1" bestFit="1" customWidth="1"/>
    <col min="17" max="17" width="9.5" style="1" bestFit="1" customWidth="1"/>
    <col min="18" max="18" width="10.5" style="1" bestFit="1" customWidth="1"/>
    <col min="19" max="19" width="11.625" style="1" bestFit="1" customWidth="1"/>
    <col min="20" max="16384" width="9" style="1"/>
  </cols>
  <sheetData>
    <row r="1" spans="1:19" ht="45" customHeight="1">
      <c r="A1" s="56" t="s">
        <v>96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37.5" customHeight="1">
      <c r="A2" s="2" t="s">
        <v>0</v>
      </c>
      <c r="B2" s="3" t="s">
        <v>1</v>
      </c>
      <c r="C2" s="4" t="s">
        <v>2</v>
      </c>
      <c r="D2" s="13" t="s">
        <v>22</v>
      </c>
      <c r="E2" s="14" t="s">
        <v>3</v>
      </c>
      <c r="F2" s="4" t="s">
        <v>4</v>
      </c>
      <c r="G2" s="13" t="s">
        <v>85</v>
      </c>
      <c r="H2" s="14" t="s">
        <v>3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10</v>
      </c>
      <c r="O2" s="4" t="s">
        <v>11</v>
      </c>
      <c r="P2" s="5" t="s">
        <v>12</v>
      </c>
      <c r="Q2" s="6" t="s">
        <v>13</v>
      </c>
      <c r="R2" s="7" t="s">
        <v>14</v>
      </c>
      <c r="S2" s="8" t="s">
        <v>15</v>
      </c>
    </row>
    <row r="3" spans="1:19" ht="21.95" customHeight="1">
      <c r="A3" s="9"/>
      <c r="B3" s="10" t="s">
        <v>16</v>
      </c>
      <c r="C3" s="45">
        <v>11641123.25</v>
      </c>
      <c r="D3" s="46">
        <v>11040507</v>
      </c>
      <c r="E3" s="40">
        <f>(C3-D3)/D3</f>
        <v>5.4401147519765172E-2</v>
      </c>
      <c r="F3" s="45">
        <v>4558675.18</v>
      </c>
      <c r="G3" s="46">
        <v>4249270.46</v>
      </c>
      <c r="H3" s="40">
        <f>(F3-G3)/G3</f>
        <v>7.2813609515455444E-2</v>
      </c>
      <c r="I3" s="45">
        <v>422734</v>
      </c>
      <c r="J3" s="45">
        <v>957222</v>
      </c>
      <c r="K3" s="45">
        <v>493581.1</v>
      </c>
      <c r="L3" s="45">
        <v>1642841.8399999999</v>
      </c>
      <c r="M3" s="45">
        <v>717484.04</v>
      </c>
      <c r="N3" s="45">
        <v>290718.2</v>
      </c>
      <c r="O3" s="45">
        <v>34094</v>
      </c>
      <c r="P3" s="45">
        <v>1831417.45</v>
      </c>
      <c r="Q3" s="45">
        <v>1354308.9</v>
      </c>
      <c r="R3" s="45">
        <v>2745299.0999999996</v>
      </c>
      <c r="S3" s="45">
        <v>1151422.6200000001</v>
      </c>
    </row>
    <row r="4" spans="1:19" ht="21.95" customHeight="1">
      <c r="A4" s="10">
        <v>1</v>
      </c>
      <c r="B4" s="10" t="s">
        <v>23</v>
      </c>
      <c r="C4" s="45">
        <v>770253.07000000007</v>
      </c>
      <c r="D4" s="46">
        <v>893060.96</v>
      </c>
      <c r="E4" s="40">
        <f t="shared" ref="E4:E21" si="0">(C4-D4)/D4</f>
        <v>-0.13751344589063652</v>
      </c>
      <c r="F4" s="45">
        <v>228363.5</v>
      </c>
      <c r="G4" s="46">
        <v>255448</v>
      </c>
      <c r="H4" s="40">
        <f t="shared" ref="H4:H21" si="1">(F4-G4)/G4</f>
        <v>-0.1060274498136607</v>
      </c>
      <c r="I4" s="45">
        <v>51606</v>
      </c>
      <c r="J4" s="45">
        <v>46876</v>
      </c>
      <c r="K4" s="45">
        <v>40062</v>
      </c>
      <c r="L4" s="45">
        <v>86857.5</v>
      </c>
      <c r="M4" s="45">
        <v>912</v>
      </c>
      <c r="N4" s="45">
        <v>1641</v>
      </c>
      <c r="O4" s="45">
        <v>409</v>
      </c>
      <c r="P4" s="45">
        <v>150474</v>
      </c>
      <c r="Q4" s="45">
        <v>105502</v>
      </c>
      <c r="R4" s="45">
        <v>270153.25000000006</v>
      </c>
      <c r="S4" s="45">
        <v>15760.32</v>
      </c>
    </row>
    <row r="5" spans="1:19" ht="21.95" customHeight="1">
      <c r="A5" s="10">
        <v>2</v>
      </c>
      <c r="B5" s="10" t="s">
        <v>29</v>
      </c>
      <c r="C5" s="45">
        <v>849634.17999999993</v>
      </c>
      <c r="D5" s="46">
        <v>838809.83</v>
      </c>
      <c r="E5" s="40">
        <f t="shared" si="0"/>
        <v>1.2904414818314633E-2</v>
      </c>
      <c r="F5" s="45">
        <v>254460.5</v>
      </c>
      <c r="G5" s="46">
        <v>244511.75</v>
      </c>
      <c r="H5" s="40">
        <f t="shared" si="1"/>
        <v>4.0688228684306584E-2</v>
      </c>
      <c r="I5" s="45">
        <v>49303</v>
      </c>
      <c r="J5" s="45">
        <v>31077</v>
      </c>
      <c r="K5" s="45">
        <v>46861</v>
      </c>
      <c r="L5" s="45">
        <v>105063.5</v>
      </c>
      <c r="M5" s="45">
        <v>7136</v>
      </c>
      <c r="N5" s="45">
        <v>11600</v>
      </c>
      <c r="O5" s="45">
        <v>3420</v>
      </c>
      <c r="P5" s="45">
        <v>174261.2</v>
      </c>
      <c r="Q5" s="45">
        <v>146238.6</v>
      </c>
      <c r="R5" s="45">
        <v>252219.34999999998</v>
      </c>
      <c r="S5" s="45">
        <v>22454.53</v>
      </c>
    </row>
    <row r="6" spans="1:19" ht="21.95" customHeight="1">
      <c r="A6" s="10">
        <v>3</v>
      </c>
      <c r="B6" s="10" t="s">
        <v>24</v>
      </c>
      <c r="C6" s="45">
        <v>901235.89</v>
      </c>
      <c r="D6" s="46">
        <v>676953.95</v>
      </c>
      <c r="E6" s="40">
        <f t="shared" si="0"/>
        <v>0.33131048278837882</v>
      </c>
      <c r="F6" s="45">
        <v>572776</v>
      </c>
      <c r="G6" s="46">
        <v>448498.9</v>
      </c>
      <c r="H6" s="40">
        <f t="shared" si="1"/>
        <v>0.27709566288791337</v>
      </c>
      <c r="I6" s="45">
        <v>15252</v>
      </c>
      <c r="J6" s="45">
        <v>34654</v>
      </c>
      <c r="K6" s="45">
        <v>13362</v>
      </c>
      <c r="L6" s="45">
        <v>508223</v>
      </c>
      <c r="M6" s="45">
        <v>535</v>
      </c>
      <c r="N6" s="45">
        <v>460</v>
      </c>
      <c r="O6" s="45">
        <v>290</v>
      </c>
      <c r="P6" s="45">
        <v>27190.5</v>
      </c>
      <c r="Q6" s="45">
        <v>48445.4</v>
      </c>
      <c r="R6" s="45">
        <v>224635.12</v>
      </c>
      <c r="S6" s="45">
        <v>28188.870000000003</v>
      </c>
    </row>
    <row r="7" spans="1:19" ht="21.95" customHeight="1">
      <c r="A7" s="10">
        <v>4</v>
      </c>
      <c r="B7" s="10" t="s">
        <v>31</v>
      </c>
      <c r="C7" s="45">
        <v>705163.43</v>
      </c>
      <c r="D7" s="46">
        <v>903475.03</v>
      </c>
      <c r="E7" s="40">
        <f t="shared" si="0"/>
        <v>-0.21949870601293758</v>
      </c>
      <c r="F7" s="45">
        <v>301327.89999999997</v>
      </c>
      <c r="G7" s="46">
        <v>358480.9</v>
      </c>
      <c r="H7" s="40">
        <f t="shared" si="1"/>
        <v>-0.15943108823928989</v>
      </c>
      <c r="I7" s="45">
        <v>33720</v>
      </c>
      <c r="J7" s="45">
        <v>39911</v>
      </c>
      <c r="K7" s="45">
        <v>24811</v>
      </c>
      <c r="L7" s="45">
        <v>91600.8</v>
      </c>
      <c r="M7" s="45">
        <v>75590.600000000006</v>
      </c>
      <c r="N7" s="45">
        <v>34869.5</v>
      </c>
      <c r="O7" s="45">
        <v>825</v>
      </c>
      <c r="P7" s="45">
        <v>143091.1</v>
      </c>
      <c r="Q7" s="45">
        <v>77935.799999999988</v>
      </c>
      <c r="R7" s="45">
        <v>123142.84</v>
      </c>
      <c r="S7" s="45">
        <v>59665.79</v>
      </c>
    </row>
    <row r="8" spans="1:19" ht="21.95" customHeight="1">
      <c r="A8" s="10">
        <v>5</v>
      </c>
      <c r="B8" s="10" t="s">
        <v>25</v>
      </c>
      <c r="C8" s="45">
        <v>1612292.8399999999</v>
      </c>
      <c r="D8" s="46">
        <v>1668891.59</v>
      </c>
      <c r="E8" s="40">
        <f t="shared" si="0"/>
        <v>-3.3913976401546989E-2</v>
      </c>
      <c r="F8" s="45">
        <v>450914.2</v>
      </c>
      <c r="G8" s="46">
        <v>490221.6</v>
      </c>
      <c r="H8" s="40">
        <f t="shared" si="1"/>
        <v>-8.0182921356382428E-2</v>
      </c>
      <c r="I8" s="45">
        <v>53325</v>
      </c>
      <c r="J8" s="45">
        <v>50305</v>
      </c>
      <c r="K8" s="45">
        <v>33408</v>
      </c>
      <c r="L8" s="45">
        <v>93703.5</v>
      </c>
      <c r="M8" s="45">
        <v>181167.7</v>
      </c>
      <c r="N8" s="45">
        <v>37865</v>
      </c>
      <c r="O8" s="45">
        <v>1140</v>
      </c>
      <c r="P8" s="45">
        <v>243125.8</v>
      </c>
      <c r="Q8" s="45">
        <v>72144</v>
      </c>
      <c r="R8" s="45">
        <v>123706.75000000001</v>
      </c>
      <c r="S8" s="45">
        <v>722402.09000000008</v>
      </c>
    </row>
    <row r="9" spans="1:19" ht="21.95" customHeight="1">
      <c r="A9" s="10">
        <v>6</v>
      </c>
      <c r="B9" s="10" t="s">
        <v>86</v>
      </c>
      <c r="C9" s="45">
        <v>624834.63</v>
      </c>
      <c r="D9" s="46">
        <v>876973.42</v>
      </c>
      <c r="E9" s="40">
        <f t="shared" si="0"/>
        <v>-0.28751018474425372</v>
      </c>
      <c r="F9" s="45">
        <v>278179.59999999998</v>
      </c>
      <c r="G9" s="46">
        <v>351539.9</v>
      </c>
      <c r="H9" s="40">
        <f t="shared" si="1"/>
        <v>-0.20868271283003734</v>
      </c>
      <c r="I9" s="45">
        <v>34738</v>
      </c>
      <c r="J9" s="45">
        <v>28976</v>
      </c>
      <c r="K9" s="45">
        <v>29666</v>
      </c>
      <c r="L9" s="45">
        <v>63134</v>
      </c>
      <c r="M9" s="45">
        <v>90139.6</v>
      </c>
      <c r="N9" s="45">
        <v>31216</v>
      </c>
      <c r="O9" s="45">
        <v>310</v>
      </c>
      <c r="P9" s="45">
        <v>132439.70000000001</v>
      </c>
      <c r="Q9" s="45">
        <v>63617</v>
      </c>
      <c r="R9" s="45">
        <v>57182.619999999995</v>
      </c>
      <c r="S9" s="45">
        <v>93415.709999999992</v>
      </c>
    </row>
    <row r="10" spans="1:19" ht="21.95" customHeight="1">
      <c r="A10" s="10">
        <v>7</v>
      </c>
      <c r="B10" s="10" t="s">
        <v>17</v>
      </c>
      <c r="C10" s="45">
        <v>1735369.98</v>
      </c>
      <c r="D10" s="46">
        <v>1338134.76</v>
      </c>
      <c r="E10" s="40">
        <f t="shared" si="0"/>
        <v>0.29685741068410776</v>
      </c>
      <c r="F10" s="45">
        <v>804246.7</v>
      </c>
      <c r="G10" s="46">
        <v>645374</v>
      </c>
      <c r="H10" s="40">
        <f t="shared" si="1"/>
        <v>0.2461715222491144</v>
      </c>
      <c r="I10" s="45">
        <v>62227</v>
      </c>
      <c r="J10" s="45">
        <v>126064</v>
      </c>
      <c r="K10" s="45">
        <v>128632.2</v>
      </c>
      <c r="L10" s="45">
        <v>166735.5</v>
      </c>
      <c r="M10" s="45">
        <v>258944</v>
      </c>
      <c r="N10" s="45">
        <v>56774</v>
      </c>
      <c r="O10" s="45">
        <v>4870</v>
      </c>
      <c r="P10" s="45">
        <v>316226</v>
      </c>
      <c r="Q10" s="45">
        <v>427624.30000000005</v>
      </c>
      <c r="R10" s="45">
        <v>130894.91999999998</v>
      </c>
      <c r="S10" s="45">
        <v>56378.06</v>
      </c>
    </row>
    <row r="11" spans="1:19" ht="21.95" customHeight="1">
      <c r="A11" s="10">
        <v>8</v>
      </c>
      <c r="B11" s="10" t="s">
        <v>18</v>
      </c>
      <c r="C11" s="45">
        <v>677331.89</v>
      </c>
      <c r="D11" s="46">
        <v>672245.18</v>
      </c>
      <c r="E11" s="40">
        <f t="shared" si="0"/>
        <v>7.5667481914856753E-3</v>
      </c>
      <c r="F11" s="45">
        <v>343240.5</v>
      </c>
      <c r="G11" s="46">
        <v>350499.8</v>
      </c>
      <c r="H11" s="40">
        <f t="shared" si="1"/>
        <v>-2.0711281432970827E-2</v>
      </c>
      <c r="I11" s="45">
        <v>32732</v>
      </c>
      <c r="J11" s="45">
        <v>180645</v>
      </c>
      <c r="K11" s="45">
        <v>47709.5</v>
      </c>
      <c r="L11" s="45">
        <v>80549</v>
      </c>
      <c r="M11" s="45">
        <v>105</v>
      </c>
      <c r="N11" s="45">
        <v>0</v>
      </c>
      <c r="O11" s="45">
        <v>1500</v>
      </c>
      <c r="P11" s="45">
        <v>38879.5</v>
      </c>
      <c r="Q11" s="45">
        <v>55697.5</v>
      </c>
      <c r="R11" s="45">
        <v>216328.46</v>
      </c>
      <c r="S11" s="45">
        <v>23185.93</v>
      </c>
    </row>
    <row r="12" spans="1:19" ht="21.95" customHeight="1">
      <c r="A12" s="10">
        <v>9</v>
      </c>
      <c r="B12" s="10" t="s">
        <v>87</v>
      </c>
      <c r="C12" s="45">
        <v>468624.5</v>
      </c>
      <c r="D12" s="46">
        <v>626463.31000000006</v>
      </c>
      <c r="E12" s="40">
        <f t="shared" si="0"/>
        <v>-0.25195220131886104</v>
      </c>
      <c r="F12" s="45">
        <v>212444.34</v>
      </c>
      <c r="G12" s="46">
        <v>285775.01</v>
      </c>
      <c r="H12" s="40">
        <f t="shared" si="1"/>
        <v>-0.25660280792221829</v>
      </c>
      <c r="I12" s="45">
        <v>9756</v>
      </c>
      <c r="J12" s="45">
        <v>74875</v>
      </c>
      <c r="K12" s="45">
        <v>9681</v>
      </c>
      <c r="L12" s="45">
        <v>32993.5</v>
      </c>
      <c r="M12" s="45">
        <v>73269.64</v>
      </c>
      <c r="N12" s="45">
        <v>11804.2</v>
      </c>
      <c r="O12" s="45">
        <v>65</v>
      </c>
      <c r="P12" s="45">
        <v>94599.35</v>
      </c>
      <c r="Q12" s="45">
        <v>34598.799999999996</v>
      </c>
      <c r="R12" s="45">
        <v>81853.430000000008</v>
      </c>
      <c r="S12" s="45">
        <v>45128.58</v>
      </c>
    </row>
    <row r="13" spans="1:19" ht="21.95" customHeight="1">
      <c r="A13" s="10">
        <v>10</v>
      </c>
      <c r="B13" s="10" t="s">
        <v>88</v>
      </c>
      <c r="C13" s="45">
        <v>567960.90999999992</v>
      </c>
      <c r="D13" s="46">
        <v>458724.01</v>
      </c>
      <c r="E13" s="40">
        <f t="shared" si="0"/>
        <v>0.23813207422912069</v>
      </c>
      <c r="F13" s="45">
        <v>231292.84</v>
      </c>
      <c r="G13" s="46">
        <v>179744.05</v>
      </c>
      <c r="H13" s="40">
        <f t="shared" si="1"/>
        <v>0.28678996606563617</v>
      </c>
      <c r="I13" s="45">
        <v>22452</v>
      </c>
      <c r="J13" s="45">
        <v>2338</v>
      </c>
      <c r="K13" s="45">
        <v>53079.4</v>
      </c>
      <c r="L13" s="45">
        <v>139776.94</v>
      </c>
      <c r="M13" s="45">
        <v>5391</v>
      </c>
      <c r="N13" s="45">
        <v>7850.5</v>
      </c>
      <c r="O13" s="45">
        <v>405</v>
      </c>
      <c r="P13" s="45">
        <v>86596.9</v>
      </c>
      <c r="Q13" s="45">
        <v>74458.8</v>
      </c>
      <c r="R13" s="45">
        <v>122883.87000000001</v>
      </c>
      <c r="S13" s="45">
        <v>52728.5</v>
      </c>
    </row>
    <row r="14" spans="1:19" s="12" customFormat="1" ht="21.95" customHeight="1">
      <c r="A14" s="11">
        <v>11</v>
      </c>
      <c r="B14" s="11" t="s">
        <v>89</v>
      </c>
      <c r="C14" s="47">
        <v>489819.68000000005</v>
      </c>
      <c r="D14" s="48">
        <v>677109.54</v>
      </c>
      <c r="E14" s="40">
        <f t="shared" si="0"/>
        <v>-0.27660201036304993</v>
      </c>
      <c r="F14" s="47">
        <v>143414.1</v>
      </c>
      <c r="G14" s="48">
        <v>146791.04999999999</v>
      </c>
      <c r="H14" s="40">
        <f t="shared" si="1"/>
        <v>-2.3005149155891882E-2</v>
      </c>
      <c r="I14" s="47">
        <v>6920</v>
      </c>
      <c r="J14" s="47">
        <v>76611</v>
      </c>
      <c r="K14" s="47">
        <v>1332</v>
      </c>
      <c r="L14" s="47">
        <v>38850.1</v>
      </c>
      <c r="M14" s="47">
        <v>686</v>
      </c>
      <c r="N14" s="47">
        <v>795</v>
      </c>
      <c r="O14" s="47">
        <v>18220</v>
      </c>
      <c r="P14" s="47">
        <v>115800.8</v>
      </c>
      <c r="Q14" s="47">
        <v>37061.199999999997</v>
      </c>
      <c r="R14" s="47">
        <v>182512.6</v>
      </c>
      <c r="S14" s="47">
        <v>11030.980000000001</v>
      </c>
    </row>
    <row r="15" spans="1:19" s="12" customFormat="1" ht="21.95" customHeight="1">
      <c r="A15" s="11">
        <v>12</v>
      </c>
      <c r="B15" s="11" t="s">
        <v>90</v>
      </c>
      <c r="C15" s="47">
        <v>58252.56</v>
      </c>
      <c r="D15" s="48">
        <v>79890.009999999995</v>
      </c>
      <c r="E15" s="40">
        <f t="shared" si="0"/>
        <v>-0.27084049682807648</v>
      </c>
      <c r="F15" s="47">
        <v>12207</v>
      </c>
      <c r="G15" s="48">
        <v>17912.5</v>
      </c>
      <c r="H15" s="40">
        <f t="shared" si="1"/>
        <v>-0.31852058618283324</v>
      </c>
      <c r="I15" s="47">
        <v>3594</v>
      </c>
      <c r="J15" s="47">
        <v>6223</v>
      </c>
      <c r="K15" s="47">
        <v>1104</v>
      </c>
      <c r="L15" s="47">
        <v>1286</v>
      </c>
      <c r="M15" s="47">
        <v>0</v>
      </c>
      <c r="N15" s="47">
        <v>0</v>
      </c>
      <c r="O15" s="47">
        <v>0</v>
      </c>
      <c r="P15" s="47">
        <v>4091</v>
      </c>
      <c r="Q15" s="47">
        <v>11046.5</v>
      </c>
      <c r="R15" s="47">
        <v>30319.77</v>
      </c>
      <c r="S15" s="47">
        <v>588.29</v>
      </c>
    </row>
    <row r="16" spans="1:19" s="12" customFormat="1" ht="21.95" customHeight="1">
      <c r="A16" s="11">
        <v>13</v>
      </c>
      <c r="B16" s="11" t="s">
        <v>91</v>
      </c>
      <c r="C16" s="47">
        <v>335279.30999999994</v>
      </c>
      <c r="D16" s="48">
        <v>232930.14</v>
      </c>
      <c r="E16" s="40">
        <f t="shared" si="0"/>
        <v>0.43939856817155531</v>
      </c>
      <c r="F16" s="47">
        <v>173322</v>
      </c>
      <c r="G16" s="48">
        <v>121748.5</v>
      </c>
      <c r="H16" s="40">
        <f t="shared" si="1"/>
        <v>0.42360686168618095</v>
      </c>
      <c r="I16" s="47">
        <v>33940</v>
      </c>
      <c r="J16" s="47">
        <v>28896</v>
      </c>
      <c r="K16" s="47">
        <v>56643</v>
      </c>
      <c r="L16" s="47">
        <v>53843</v>
      </c>
      <c r="M16" s="47">
        <v>0</v>
      </c>
      <c r="N16" s="47">
        <v>0</v>
      </c>
      <c r="O16" s="47">
        <v>0</v>
      </c>
      <c r="P16" s="47">
        <v>10234</v>
      </c>
      <c r="Q16" s="47">
        <v>11735.8</v>
      </c>
      <c r="R16" s="47">
        <v>138706.41</v>
      </c>
      <c r="S16" s="47">
        <v>1281.0999999999999</v>
      </c>
    </row>
    <row r="17" spans="1:19" s="12" customFormat="1" ht="21.95" customHeight="1">
      <c r="A17" s="11">
        <v>14</v>
      </c>
      <c r="B17" s="11" t="s">
        <v>92</v>
      </c>
      <c r="C17" s="47">
        <v>150377.91999999998</v>
      </c>
      <c r="D17" s="48">
        <v>45930.15</v>
      </c>
      <c r="E17" s="40">
        <f t="shared" si="0"/>
        <v>2.2740568014691873</v>
      </c>
      <c r="F17" s="47">
        <v>118391.5</v>
      </c>
      <c r="G17" s="48">
        <v>32896</v>
      </c>
      <c r="H17" s="40">
        <f t="shared" si="1"/>
        <v>2.5989633998054473</v>
      </c>
      <c r="I17" s="47">
        <v>11969</v>
      </c>
      <c r="J17" s="47">
        <v>9696</v>
      </c>
      <c r="K17" s="47">
        <v>7182</v>
      </c>
      <c r="L17" s="47">
        <v>89352.5</v>
      </c>
      <c r="M17" s="47">
        <v>0</v>
      </c>
      <c r="N17" s="47">
        <v>0</v>
      </c>
      <c r="O17" s="47">
        <v>192</v>
      </c>
      <c r="P17" s="47">
        <v>10276.5</v>
      </c>
      <c r="Q17" s="47">
        <v>3513</v>
      </c>
      <c r="R17" s="47">
        <v>17678.27</v>
      </c>
      <c r="S17" s="47">
        <v>518.65</v>
      </c>
    </row>
    <row r="18" spans="1:19" s="12" customFormat="1" ht="21.95" customHeight="1">
      <c r="A18" s="11">
        <v>15</v>
      </c>
      <c r="B18" s="11" t="s">
        <v>20</v>
      </c>
      <c r="C18" s="47">
        <v>1316219.6100000001</v>
      </c>
      <c r="D18" s="48">
        <v>745621.92</v>
      </c>
      <c r="E18" s="40">
        <f t="shared" si="0"/>
        <v>0.76526410328709227</v>
      </c>
      <c r="F18" s="47">
        <v>187808</v>
      </c>
      <c r="G18" s="48">
        <v>124324.5</v>
      </c>
      <c r="H18" s="40">
        <f t="shared" si="1"/>
        <v>0.51062743063515237</v>
      </c>
      <c r="I18" s="47">
        <v>528</v>
      </c>
      <c r="J18" s="47">
        <v>175257</v>
      </c>
      <c r="K18" s="47">
        <v>10</v>
      </c>
      <c r="L18" s="47">
        <v>6433</v>
      </c>
      <c r="M18" s="47">
        <v>0</v>
      </c>
      <c r="N18" s="47">
        <v>3132</v>
      </c>
      <c r="O18" s="47">
        <v>2448</v>
      </c>
      <c r="P18" s="47">
        <v>244078.1</v>
      </c>
      <c r="Q18" s="47">
        <v>176157.2</v>
      </c>
      <c r="R18" s="47">
        <v>699238.03999999992</v>
      </c>
      <c r="S18" s="47">
        <v>8938.27</v>
      </c>
    </row>
    <row r="19" spans="1:19" s="12" customFormat="1" ht="21.95" customHeight="1">
      <c r="A19" s="11">
        <v>16</v>
      </c>
      <c r="B19" s="11" t="s">
        <v>93</v>
      </c>
      <c r="C19" s="47">
        <v>79947.87</v>
      </c>
      <c r="D19" s="48">
        <v>53376.27</v>
      </c>
      <c r="E19" s="40">
        <f t="shared" si="0"/>
        <v>0.49781672642168512</v>
      </c>
      <c r="F19" s="47">
        <v>73029.5</v>
      </c>
      <c r="G19" s="48">
        <v>48511.5</v>
      </c>
      <c r="H19" s="40">
        <f t="shared" si="1"/>
        <v>0.50540593467528316</v>
      </c>
      <c r="I19" s="47">
        <v>272</v>
      </c>
      <c r="J19" s="47">
        <v>9856</v>
      </c>
      <c r="K19" s="47">
        <v>38</v>
      </c>
      <c r="L19" s="47">
        <v>43840</v>
      </c>
      <c r="M19" s="47">
        <v>17007.5</v>
      </c>
      <c r="N19" s="47">
        <v>2016</v>
      </c>
      <c r="O19" s="47">
        <v>0</v>
      </c>
      <c r="P19" s="47">
        <v>4058</v>
      </c>
      <c r="Q19" s="47">
        <v>62</v>
      </c>
      <c r="R19" s="47">
        <v>2396.37</v>
      </c>
      <c r="S19" s="47">
        <v>402</v>
      </c>
    </row>
    <row r="20" spans="1:19" ht="21.95" customHeight="1">
      <c r="A20" s="10">
        <v>17</v>
      </c>
      <c r="B20" s="11" t="s">
        <v>21</v>
      </c>
      <c r="C20" s="45">
        <v>97776.639999999999</v>
      </c>
      <c r="D20" s="46">
        <v>84059.96</v>
      </c>
      <c r="E20" s="40">
        <f t="shared" si="0"/>
        <v>0.16317733199016501</v>
      </c>
      <c r="F20" s="45">
        <v>57477.5</v>
      </c>
      <c r="G20" s="46">
        <v>48344.5</v>
      </c>
      <c r="H20" s="40">
        <f t="shared" si="1"/>
        <v>0.18891497481616315</v>
      </c>
      <c r="I20" s="45">
        <v>400</v>
      </c>
      <c r="J20" s="45">
        <v>27967</v>
      </c>
      <c r="K20" s="45">
        <v>0</v>
      </c>
      <c r="L20" s="45">
        <v>21862.5</v>
      </c>
      <c r="M20" s="45">
        <v>6600</v>
      </c>
      <c r="N20" s="45">
        <v>648</v>
      </c>
      <c r="O20" s="45">
        <v>0</v>
      </c>
      <c r="P20" s="45">
        <v>1000</v>
      </c>
      <c r="Q20" s="45">
        <v>6736</v>
      </c>
      <c r="R20" s="45">
        <v>26617.040000000001</v>
      </c>
      <c r="S20" s="45">
        <v>5946.1</v>
      </c>
    </row>
    <row r="21" spans="1:19" ht="21.95" customHeight="1">
      <c r="A21" s="10">
        <v>18</v>
      </c>
      <c r="B21" s="11" t="s">
        <v>94</v>
      </c>
      <c r="C21" s="45">
        <v>200748.33999999997</v>
      </c>
      <c r="D21" s="46">
        <v>167856.97</v>
      </c>
      <c r="E21" s="40">
        <f t="shared" si="0"/>
        <v>0.1959487890196038</v>
      </c>
      <c r="F21" s="45">
        <v>115779.5</v>
      </c>
      <c r="G21" s="46">
        <v>98648</v>
      </c>
      <c r="H21" s="40">
        <f t="shared" si="1"/>
        <v>0.17366292271510828</v>
      </c>
      <c r="I21" s="45">
        <v>0</v>
      </c>
      <c r="J21" s="45">
        <v>6995</v>
      </c>
      <c r="K21" s="45">
        <v>0</v>
      </c>
      <c r="L21" s="45">
        <v>18737.5</v>
      </c>
      <c r="M21" s="45">
        <v>0</v>
      </c>
      <c r="N21" s="45">
        <v>90047</v>
      </c>
      <c r="O21" s="45">
        <v>0</v>
      </c>
      <c r="P21" s="45">
        <v>34995</v>
      </c>
      <c r="Q21" s="45">
        <v>1735</v>
      </c>
      <c r="R21" s="45">
        <v>44829.990000000005</v>
      </c>
      <c r="S21" s="45">
        <v>3408.85</v>
      </c>
    </row>
  </sheetData>
  <protectedRanges>
    <protectedRange sqref="E1:H1 A1" name="区域1_1" securityDescriptor=""/>
  </protectedRanges>
  <mergeCells count="1">
    <mergeCell ref="A1:S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F1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8" sqref="B18"/>
    </sheetView>
  </sheetViews>
  <sheetFormatPr defaultRowHeight="14.25"/>
  <cols>
    <col min="1" max="1" width="15.125" style="15" bestFit="1" customWidth="1"/>
    <col min="2" max="2" width="10.5" style="1" bestFit="1" customWidth="1"/>
    <col min="3" max="3" width="9.75" style="1" customWidth="1"/>
    <col min="4" max="4" width="9" style="1" bestFit="1" customWidth="1"/>
    <col min="5" max="5" width="6.75" style="1" bestFit="1" customWidth="1"/>
    <col min="6" max="6" width="7.375" style="1" customWidth="1"/>
    <col min="7" max="7" width="9" style="1" bestFit="1" customWidth="1"/>
    <col min="8" max="9" width="6.75" style="1" bestFit="1" customWidth="1"/>
    <col min="10" max="10" width="8.25" style="1" bestFit="1" customWidth="1"/>
    <col min="11" max="12" width="6.75" style="1" bestFit="1" customWidth="1"/>
    <col min="13" max="13" width="7" style="1" customWidth="1"/>
    <col min="14" max="15" width="6.75" style="1" bestFit="1" customWidth="1"/>
    <col min="16" max="16" width="8.25" style="1" bestFit="1" customWidth="1"/>
    <col min="17" max="18" width="7.5" style="1" bestFit="1" customWidth="1"/>
    <col min="19" max="19" width="9.75" style="1" bestFit="1" customWidth="1"/>
    <col min="20" max="20" width="6.75" style="1" bestFit="1" customWidth="1"/>
    <col min="21" max="21" width="7.5" style="1" bestFit="1" customWidth="1"/>
    <col min="22" max="22" width="9.75" style="1" bestFit="1" customWidth="1"/>
    <col min="23" max="24" width="7.5" style="1" bestFit="1" customWidth="1"/>
    <col min="25" max="25" width="9" style="1" bestFit="1" customWidth="1"/>
    <col min="26" max="27" width="6.75" style="1" bestFit="1" customWidth="1"/>
    <col min="28" max="28" width="8.25" style="1" bestFit="1" customWidth="1"/>
    <col min="29" max="30" width="6.75" style="1" bestFit="1" customWidth="1"/>
    <col min="31" max="31" width="9" style="1" bestFit="1" customWidth="1"/>
    <col min="32" max="33" width="6.75" style="1" bestFit="1" customWidth="1"/>
    <col min="34" max="34" width="9" style="1" bestFit="1" customWidth="1"/>
    <col min="35" max="35" width="7.5" style="1" customWidth="1"/>
    <col min="36" max="36" width="7.75" style="1" customWidth="1"/>
    <col min="37" max="37" width="8.375" style="1" customWidth="1"/>
    <col min="38" max="39" width="6" style="1" bestFit="1" customWidth="1"/>
    <col min="40" max="40" width="8.25" style="1" bestFit="1" customWidth="1"/>
    <col min="41" max="42" width="6.75" style="1" bestFit="1" customWidth="1"/>
    <col min="43" max="43" width="9" style="1" bestFit="1" customWidth="1"/>
    <col min="44" max="44" width="6.75" style="1" bestFit="1" customWidth="1"/>
    <col min="45" max="45" width="7.5" style="1" customWidth="1"/>
    <col min="46" max="46" width="9" style="1" bestFit="1" customWidth="1"/>
    <col min="47" max="47" width="9.5" style="1" customWidth="1"/>
    <col min="48" max="48" width="6.75" style="1" bestFit="1" customWidth="1"/>
    <col min="49" max="49" width="8.375" style="1" customWidth="1"/>
    <col min="50" max="50" width="6.75" style="1" bestFit="1" customWidth="1"/>
    <col min="51" max="51" width="6.125" style="1" bestFit="1" customWidth="1"/>
    <col min="52" max="52" width="9.75" style="1" bestFit="1" customWidth="1"/>
    <col min="53" max="54" width="6" style="1" bestFit="1" customWidth="1"/>
    <col min="55" max="55" width="7.5" style="1" bestFit="1" customWidth="1"/>
    <col min="56" max="57" width="6.75" style="55" bestFit="1" customWidth="1"/>
    <col min="58" max="58" width="8.25" style="55" bestFit="1" customWidth="1"/>
    <col min="59" max="16384" width="9" style="1"/>
  </cols>
  <sheetData>
    <row r="1" spans="1:58" ht="30" customHeight="1">
      <c r="A1" s="57" t="s">
        <v>98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</row>
    <row r="2" spans="1:58" ht="21" customHeight="1">
      <c r="A2" s="58"/>
      <c r="B2" s="60" t="s">
        <v>2</v>
      </c>
      <c r="C2" s="60"/>
      <c r="D2" s="60"/>
      <c r="E2" s="60" t="s">
        <v>28</v>
      </c>
      <c r="F2" s="61"/>
      <c r="G2" s="61"/>
      <c r="H2" s="62" t="s">
        <v>29</v>
      </c>
      <c r="I2" s="63"/>
      <c r="J2" s="64"/>
      <c r="K2" s="62" t="s">
        <v>30</v>
      </c>
      <c r="L2" s="63"/>
      <c r="M2" s="64"/>
      <c r="N2" s="62" t="s">
        <v>31</v>
      </c>
      <c r="O2" s="63"/>
      <c r="P2" s="64"/>
      <c r="Q2" s="62" t="s">
        <v>25</v>
      </c>
      <c r="R2" s="63"/>
      <c r="S2" s="64"/>
      <c r="T2" s="62" t="s">
        <v>26</v>
      </c>
      <c r="U2" s="63"/>
      <c r="V2" s="64"/>
      <c r="W2" s="62" t="s">
        <v>32</v>
      </c>
      <c r="X2" s="63"/>
      <c r="Y2" s="64"/>
      <c r="Z2" s="62" t="s">
        <v>33</v>
      </c>
      <c r="AA2" s="63"/>
      <c r="AB2" s="64"/>
      <c r="AC2" s="62" t="s">
        <v>34</v>
      </c>
      <c r="AD2" s="63"/>
      <c r="AE2" s="64"/>
      <c r="AF2" s="62" t="s">
        <v>35</v>
      </c>
      <c r="AG2" s="63"/>
      <c r="AH2" s="64"/>
      <c r="AI2" s="62" t="s">
        <v>19</v>
      </c>
      <c r="AJ2" s="63"/>
      <c r="AK2" s="64"/>
      <c r="AL2" s="62" t="s">
        <v>36</v>
      </c>
      <c r="AM2" s="63"/>
      <c r="AN2" s="64"/>
      <c r="AO2" s="62" t="s">
        <v>37</v>
      </c>
      <c r="AP2" s="63"/>
      <c r="AQ2" s="64"/>
      <c r="AR2" s="62" t="s">
        <v>38</v>
      </c>
      <c r="AS2" s="63"/>
      <c r="AT2" s="64"/>
      <c r="AU2" s="62" t="s">
        <v>39</v>
      </c>
      <c r="AV2" s="63"/>
      <c r="AW2" s="64"/>
      <c r="AX2" s="62" t="s">
        <v>93</v>
      </c>
      <c r="AY2" s="63"/>
      <c r="AZ2" s="64"/>
      <c r="BA2" s="62" t="s">
        <v>40</v>
      </c>
      <c r="BB2" s="63"/>
      <c r="BC2" s="64"/>
      <c r="BD2" s="60" t="s">
        <v>41</v>
      </c>
      <c r="BE2" s="60"/>
      <c r="BF2" s="60"/>
    </row>
    <row r="3" spans="1:58" ht="21" customHeight="1">
      <c r="A3" s="59"/>
      <c r="B3" s="16" t="s">
        <v>42</v>
      </c>
      <c r="C3" s="16" t="s">
        <v>43</v>
      </c>
      <c r="D3" s="16" t="s">
        <v>44</v>
      </c>
      <c r="E3" s="16" t="s">
        <v>42</v>
      </c>
      <c r="F3" s="16" t="s">
        <v>43</v>
      </c>
      <c r="G3" s="16" t="s">
        <v>44</v>
      </c>
      <c r="H3" s="16" t="s">
        <v>42</v>
      </c>
      <c r="I3" s="16" t="s">
        <v>43</v>
      </c>
      <c r="J3" s="16" t="s">
        <v>44</v>
      </c>
      <c r="K3" s="16" t="s">
        <v>42</v>
      </c>
      <c r="L3" s="16" t="s">
        <v>43</v>
      </c>
      <c r="M3" s="16" t="s">
        <v>44</v>
      </c>
      <c r="N3" s="16" t="s">
        <v>42</v>
      </c>
      <c r="O3" s="16" t="s">
        <v>43</v>
      </c>
      <c r="P3" s="16" t="s">
        <v>44</v>
      </c>
      <c r="Q3" s="16" t="s">
        <v>42</v>
      </c>
      <c r="R3" s="16" t="s">
        <v>43</v>
      </c>
      <c r="S3" s="16" t="s">
        <v>44</v>
      </c>
      <c r="T3" s="16" t="s">
        <v>42</v>
      </c>
      <c r="U3" s="16" t="s">
        <v>43</v>
      </c>
      <c r="V3" s="16" t="s">
        <v>44</v>
      </c>
      <c r="W3" s="16" t="s">
        <v>42</v>
      </c>
      <c r="X3" s="16" t="s">
        <v>43</v>
      </c>
      <c r="Y3" s="16" t="s">
        <v>44</v>
      </c>
      <c r="Z3" s="16" t="s">
        <v>42</v>
      </c>
      <c r="AA3" s="16" t="s">
        <v>43</v>
      </c>
      <c r="AB3" s="16" t="s">
        <v>44</v>
      </c>
      <c r="AC3" s="16" t="s">
        <v>42</v>
      </c>
      <c r="AD3" s="16" t="s">
        <v>43</v>
      </c>
      <c r="AE3" s="16" t="s">
        <v>44</v>
      </c>
      <c r="AF3" s="16" t="s">
        <v>42</v>
      </c>
      <c r="AG3" s="16" t="s">
        <v>43</v>
      </c>
      <c r="AH3" s="16" t="s">
        <v>44</v>
      </c>
      <c r="AI3" s="16" t="s">
        <v>42</v>
      </c>
      <c r="AJ3" s="16" t="s">
        <v>43</v>
      </c>
      <c r="AK3" s="16" t="s">
        <v>44</v>
      </c>
      <c r="AL3" s="16" t="s">
        <v>42</v>
      </c>
      <c r="AM3" s="16" t="s">
        <v>43</v>
      </c>
      <c r="AN3" s="16" t="s">
        <v>44</v>
      </c>
      <c r="AO3" s="16" t="s">
        <v>42</v>
      </c>
      <c r="AP3" s="16" t="s">
        <v>43</v>
      </c>
      <c r="AQ3" s="16" t="s">
        <v>44</v>
      </c>
      <c r="AR3" s="16" t="s">
        <v>42</v>
      </c>
      <c r="AS3" s="16" t="s">
        <v>43</v>
      </c>
      <c r="AT3" s="16" t="s">
        <v>44</v>
      </c>
      <c r="AU3" s="16" t="s">
        <v>42</v>
      </c>
      <c r="AV3" s="16" t="s">
        <v>43</v>
      </c>
      <c r="AW3" s="16" t="s">
        <v>44</v>
      </c>
      <c r="AX3" s="16" t="s">
        <v>42</v>
      </c>
      <c r="AY3" s="16" t="s">
        <v>43</v>
      </c>
      <c r="AZ3" s="16" t="s">
        <v>44</v>
      </c>
      <c r="BA3" s="16" t="s">
        <v>42</v>
      </c>
      <c r="BB3" s="16" t="s">
        <v>43</v>
      </c>
      <c r="BC3" s="16" t="s">
        <v>44</v>
      </c>
      <c r="BD3" s="52" t="s">
        <v>42</v>
      </c>
      <c r="BE3" s="52" t="s">
        <v>43</v>
      </c>
      <c r="BF3" s="52" t="s">
        <v>44</v>
      </c>
    </row>
    <row r="4" spans="1:58" ht="21" customHeight="1">
      <c r="A4" s="17" t="s">
        <v>45</v>
      </c>
      <c r="B4" s="18">
        <v>46766898.530000001</v>
      </c>
      <c r="C4" s="18">
        <v>47583367.230000004</v>
      </c>
      <c r="D4" s="19">
        <f>(B4-C4)/C4</f>
        <v>-1.7158699510555906E-2</v>
      </c>
      <c r="E4" s="20">
        <v>3104534.99</v>
      </c>
      <c r="F4" s="18">
        <v>3623349.7399999998</v>
      </c>
      <c r="G4" s="19">
        <f>(E4-F4)/F4</f>
        <v>-0.14318649515737875</v>
      </c>
      <c r="H4" s="18">
        <v>3209905.38</v>
      </c>
      <c r="I4" s="18">
        <v>3428421.1</v>
      </c>
      <c r="J4" s="19">
        <f>(H4-I4)/I4</f>
        <v>-6.3736546248650786E-2</v>
      </c>
      <c r="K4" s="18">
        <v>3651848.77</v>
      </c>
      <c r="L4" s="18">
        <v>2771627.63</v>
      </c>
      <c r="M4" s="19">
        <f>(K4-L4)/L4</f>
        <v>0.31758275551611531</v>
      </c>
      <c r="N4" s="18">
        <v>3117474.6</v>
      </c>
      <c r="O4" s="18">
        <v>3675721.6100000003</v>
      </c>
      <c r="P4" s="19">
        <f>(N4-O4)/O4</f>
        <v>-0.15187412683301665</v>
      </c>
      <c r="Q4" s="18">
        <v>5575305.6899999995</v>
      </c>
      <c r="R4" s="18">
        <v>7772778.6699999999</v>
      </c>
      <c r="S4" s="19">
        <f>(Q4-R4)/R4</f>
        <v>-0.28271395253815973</v>
      </c>
      <c r="T4" s="18">
        <v>3057403.71</v>
      </c>
      <c r="U4" s="18">
        <v>4276515.17</v>
      </c>
      <c r="V4" s="19">
        <f>(T4-U4)/U4</f>
        <v>-0.28507123476426249</v>
      </c>
      <c r="W4" s="18">
        <v>7283250.5099999998</v>
      </c>
      <c r="X4" s="18">
        <v>6356652.0699999994</v>
      </c>
      <c r="Y4" s="19">
        <f>(W4-X4)/X4</f>
        <v>0.14576831165151383</v>
      </c>
      <c r="Z4" s="18">
        <v>2545301.7000000002</v>
      </c>
      <c r="AA4" s="18">
        <v>2753963.75</v>
      </c>
      <c r="AB4" s="19">
        <f>(Z4-AA4)/AA4</f>
        <v>-7.5767899995052512E-2</v>
      </c>
      <c r="AC4" s="18">
        <v>1950779.65</v>
      </c>
      <c r="AD4" s="18">
        <v>2190517.2799999998</v>
      </c>
      <c r="AE4" s="19">
        <f>(AC4-AD4)/AD4</f>
        <v>-0.10944338681500833</v>
      </c>
      <c r="AF4" s="18">
        <v>2433513.46</v>
      </c>
      <c r="AG4" s="18">
        <v>2291964.09</v>
      </c>
      <c r="AH4" s="19">
        <f>(AF4-AG4)/AG4</f>
        <v>6.1758982445488539E-2</v>
      </c>
      <c r="AI4" s="18">
        <v>2064745.8900000006</v>
      </c>
      <c r="AJ4" s="18">
        <v>2820701.04</v>
      </c>
      <c r="AK4" s="19">
        <f>(AI4-AJ4)/AJ4</f>
        <v>-0.26800257782724801</v>
      </c>
      <c r="AL4" s="18">
        <v>309601.95999999996</v>
      </c>
      <c r="AM4" s="18">
        <v>343402.22000000003</v>
      </c>
      <c r="AN4" s="19">
        <f>(AL4-AM4)/AM4</f>
        <v>-9.8427610631055512E-2</v>
      </c>
      <c r="AO4" s="18">
        <v>1214097.77</v>
      </c>
      <c r="AP4" s="18">
        <v>913723.85</v>
      </c>
      <c r="AQ4" s="19">
        <f>(AO4-AP4)/AP4</f>
        <v>0.32873599611086002</v>
      </c>
      <c r="AR4" s="18">
        <v>593313.48</v>
      </c>
      <c r="AS4" s="18">
        <v>170244.96</v>
      </c>
      <c r="AT4" s="19">
        <f>(AR4-AS4)/AS4</f>
        <v>2.4850575312185454</v>
      </c>
      <c r="AU4" s="18">
        <v>5119183.7200000007</v>
      </c>
      <c r="AV4" s="18">
        <v>3021792.4299999997</v>
      </c>
      <c r="AW4" s="19">
        <f>(AU4-AV4)/AV4</f>
        <v>0.69408847185443545</v>
      </c>
      <c r="AX4" s="18">
        <v>358708.92</v>
      </c>
      <c r="AY4" s="18">
        <v>219437.52</v>
      </c>
      <c r="AZ4" s="19">
        <f>(AX4-AY4)/AY4</f>
        <v>0.6346745078052286</v>
      </c>
      <c r="BA4" s="18">
        <v>359213.7</v>
      </c>
      <c r="BB4" s="18">
        <v>269555.60000000003</v>
      </c>
      <c r="BC4" s="19">
        <f>(BA4-BB4)/BB4</f>
        <v>0.33261449585911018</v>
      </c>
      <c r="BD4" s="53">
        <v>818714.62999999989</v>
      </c>
      <c r="BE4" s="53">
        <v>682998.5</v>
      </c>
      <c r="BF4" s="19">
        <f>(BD4-BE4)/BE4</f>
        <v>0.19870633683675717</v>
      </c>
    </row>
    <row r="5" spans="1:58" ht="21" customHeight="1">
      <c r="A5" s="21" t="s">
        <v>46</v>
      </c>
      <c r="B5" s="18">
        <v>1638582.08</v>
      </c>
      <c r="C5" s="22">
        <v>1678409</v>
      </c>
      <c r="D5" s="19">
        <f t="shared" ref="D5:D16" si="0">(B5-C5)/C5</f>
        <v>-2.372897190136607E-2</v>
      </c>
      <c r="E5" s="18">
        <v>185929</v>
      </c>
      <c r="F5" s="22">
        <v>202429</v>
      </c>
      <c r="G5" s="19">
        <f t="shared" ref="G5:G16" si="1">(E5-F5)/F5</f>
        <v>-8.1510060317444635E-2</v>
      </c>
      <c r="H5" s="18">
        <v>175771</v>
      </c>
      <c r="I5" s="22">
        <v>183512</v>
      </c>
      <c r="J5" s="19">
        <f t="shared" ref="J5:J16" si="2">(H5-I5)/I5</f>
        <v>-4.2182527573128729E-2</v>
      </c>
      <c r="K5" s="18">
        <v>55262</v>
      </c>
      <c r="L5" s="22">
        <v>53047</v>
      </c>
      <c r="M5" s="19">
        <f t="shared" ref="M5:M16" si="3">(K5-L5)/L5</f>
        <v>4.175542443493506E-2</v>
      </c>
      <c r="N5" s="18">
        <v>143214</v>
      </c>
      <c r="O5" s="22">
        <v>179000</v>
      </c>
      <c r="P5" s="19">
        <f t="shared" ref="P5:P16" si="4">(N5-O5)/O5</f>
        <v>-0.1999217877094972</v>
      </c>
      <c r="Q5" s="18">
        <v>198802</v>
      </c>
      <c r="R5" s="22">
        <v>230373</v>
      </c>
      <c r="S5" s="19">
        <f t="shared" ref="S5:S16" si="5">(Q5-R5)/R5</f>
        <v>-0.13704296944520408</v>
      </c>
      <c r="T5" s="18">
        <v>155804</v>
      </c>
      <c r="U5" s="22">
        <v>189516</v>
      </c>
      <c r="V5" s="19">
        <f t="shared" ref="V5:V16" si="6">(T5-U5)/U5</f>
        <v>-0.17788471685767956</v>
      </c>
      <c r="W5" s="18">
        <v>264839</v>
      </c>
      <c r="X5" s="22">
        <v>251760</v>
      </c>
      <c r="Y5" s="19">
        <f t="shared" ref="Y5:Y16" si="7">(W5-X5)/X5</f>
        <v>5.1950270098506515E-2</v>
      </c>
      <c r="Z5" s="18">
        <v>131416</v>
      </c>
      <c r="AA5" s="22">
        <v>138587</v>
      </c>
      <c r="AB5" s="19">
        <f t="shared" ref="AB5:AB16" si="8">(Z5-AA5)/AA5</f>
        <v>-5.1743670041201555E-2</v>
      </c>
      <c r="AC5" s="18">
        <v>38430</v>
      </c>
      <c r="AD5" s="18">
        <v>44293</v>
      </c>
      <c r="AE5" s="19">
        <f t="shared" ref="AE5:AE16" si="9">(AC5-AD5)/AD5</f>
        <v>-0.13236854581988125</v>
      </c>
      <c r="AF5" s="18">
        <v>95998</v>
      </c>
      <c r="AG5" s="22">
        <v>85050</v>
      </c>
      <c r="AH5" s="19">
        <f t="shared" ref="AH5:AH16" si="10">(AF5-AG5)/AG5</f>
        <v>0.12872427983539095</v>
      </c>
      <c r="AI5" s="18">
        <v>27206.080000000002</v>
      </c>
      <c r="AJ5" s="22">
        <v>29952</v>
      </c>
      <c r="AK5" s="19">
        <f t="shared" ref="AK5:AK16" si="11">(AI5-AJ5)/AJ5</f>
        <v>-9.1677350427350368E-2</v>
      </c>
      <c r="AL5" s="18">
        <v>16454</v>
      </c>
      <c r="AM5" s="22">
        <v>20020</v>
      </c>
      <c r="AN5" s="19">
        <f t="shared" ref="AN5:AN16" si="12">(AL5-AM5)/AM5</f>
        <v>-0.17812187812187813</v>
      </c>
      <c r="AO5" s="18">
        <v>106726</v>
      </c>
      <c r="AP5" s="22">
        <v>68718</v>
      </c>
      <c r="AQ5" s="19">
        <f t="shared" ref="AQ5:AQ16" si="13">(AO5-AP5)/AP5</f>
        <v>0.55310107977531364</v>
      </c>
      <c r="AR5" s="18">
        <v>39733</v>
      </c>
      <c r="AS5" s="22">
        <v>32</v>
      </c>
      <c r="AT5" s="19">
        <f t="shared" ref="AT5:AT16" si="14">(AR5-AS5)/AS5</f>
        <v>1240.65625</v>
      </c>
      <c r="AU5" s="18">
        <v>1670</v>
      </c>
      <c r="AV5" s="22">
        <v>1152</v>
      </c>
      <c r="AW5" s="19">
        <f t="shared" ref="AW5:AW16" si="15">(AU5-AV5)/AV5</f>
        <v>0.44965277777777779</v>
      </c>
      <c r="AX5" s="18">
        <v>856</v>
      </c>
      <c r="AY5" s="22">
        <v>272</v>
      </c>
      <c r="AZ5" s="19">
        <f t="shared" ref="AZ5:AZ16" si="16">(AX5-AY5)/AY5</f>
        <v>2.1470588235294117</v>
      </c>
      <c r="BA5" s="18">
        <v>472</v>
      </c>
      <c r="BB5" s="18">
        <v>696</v>
      </c>
      <c r="BC5" s="19">
        <f t="shared" ref="BC5:BC16" si="17">(BA5-BB5)/BB5</f>
        <v>-0.32183908045977011</v>
      </c>
      <c r="BD5" s="53"/>
      <c r="BE5" s="53"/>
      <c r="BF5" s="19"/>
    </row>
    <row r="6" spans="1:58" ht="21" customHeight="1">
      <c r="A6" s="21" t="s">
        <v>47</v>
      </c>
      <c r="B6" s="18">
        <v>3772276.6</v>
      </c>
      <c r="C6" s="22">
        <v>3482248</v>
      </c>
      <c r="D6" s="19">
        <f t="shared" si="0"/>
        <v>8.3287749752458784E-2</v>
      </c>
      <c r="E6" s="18">
        <v>185608</v>
      </c>
      <c r="F6" s="22">
        <v>201416</v>
      </c>
      <c r="G6" s="19">
        <f t="shared" si="1"/>
        <v>-7.8484330936966273E-2</v>
      </c>
      <c r="H6" s="18">
        <v>119948</v>
      </c>
      <c r="I6" s="22">
        <v>118796</v>
      </c>
      <c r="J6" s="19">
        <f t="shared" si="2"/>
        <v>9.6972962052594355E-3</v>
      </c>
      <c r="K6" s="18">
        <v>137483</v>
      </c>
      <c r="L6" s="22">
        <v>83643</v>
      </c>
      <c r="M6" s="19">
        <f t="shared" si="3"/>
        <v>0.6436880551869254</v>
      </c>
      <c r="N6" s="18">
        <v>154351</v>
      </c>
      <c r="O6" s="22">
        <v>162621</v>
      </c>
      <c r="P6" s="19">
        <f t="shared" si="4"/>
        <v>-5.085444069339138E-2</v>
      </c>
      <c r="Q6" s="18">
        <v>192887</v>
      </c>
      <c r="R6" s="22">
        <v>206062</v>
      </c>
      <c r="S6" s="19">
        <f t="shared" si="5"/>
        <v>-6.3937067484543489E-2</v>
      </c>
      <c r="T6" s="18">
        <v>131293</v>
      </c>
      <c r="U6" s="22">
        <v>139858</v>
      </c>
      <c r="V6" s="19">
        <f t="shared" si="6"/>
        <v>-6.1240686982510832E-2</v>
      </c>
      <c r="W6" s="18">
        <v>523023</v>
      </c>
      <c r="X6" s="22">
        <v>487712</v>
      </c>
      <c r="Y6" s="19">
        <f t="shared" si="7"/>
        <v>7.2401335214224788E-2</v>
      </c>
      <c r="Z6" s="18">
        <v>676756</v>
      </c>
      <c r="AA6" s="22">
        <v>681245</v>
      </c>
      <c r="AB6" s="19">
        <f t="shared" si="8"/>
        <v>-6.5894061607791616E-3</v>
      </c>
      <c r="AC6" s="18">
        <v>290234</v>
      </c>
      <c r="AD6" s="18">
        <v>296356</v>
      </c>
      <c r="AE6" s="19">
        <f t="shared" si="9"/>
        <v>-2.0657587496119532E-2</v>
      </c>
      <c r="AF6" s="18">
        <v>10293</v>
      </c>
      <c r="AG6" s="22">
        <v>9149</v>
      </c>
      <c r="AH6" s="19">
        <f t="shared" si="10"/>
        <v>0.12504098808612962</v>
      </c>
      <c r="AI6" s="18">
        <v>323128.59999999998</v>
      </c>
      <c r="AJ6" s="22">
        <v>363857</v>
      </c>
      <c r="AK6" s="19">
        <f t="shared" si="11"/>
        <v>-0.11193518332751609</v>
      </c>
      <c r="AL6" s="18">
        <v>37704</v>
      </c>
      <c r="AM6" s="22">
        <v>40449</v>
      </c>
      <c r="AN6" s="19">
        <f t="shared" si="12"/>
        <v>-6.7863235185047832E-2</v>
      </c>
      <c r="AO6" s="18">
        <v>100538</v>
      </c>
      <c r="AP6" s="22">
        <v>71590</v>
      </c>
      <c r="AQ6" s="19">
        <f t="shared" si="13"/>
        <v>0.40435815057968988</v>
      </c>
      <c r="AR6" s="18">
        <v>36100</v>
      </c>
      <c r="AS6" s="22">
        <v>24277</v>
      </c>
      <c r="AT6" s="19">
        <f t="shared" si="14"/>
        <v>0.4870041603163488</v>
      </c>
      <c r="AU6" s="18">
        <v>678837</v>
      </c>
      <c r="AV6" s="22">
        <v>461458</v>
      </c>
      <c r="AW6" s="19">
        <f t="shared" si="15"/>
        <v>0.47106995652908823</v>
      </c>
      <c r="AX6" s="18">
        <v>42040</v>
      </c>
      <c r="AY6" s="22">
        <v>26494</v>
      </c>
      <c r="AZ6" s="19">
        <f t="shared" si="16"/>
        <v>0.58677436400694494</v>
      </c>
      <c r="BA6" s="18">
        <v>106838</v>
      </c>
      <c r="BB6" s="18">
        <v>91939</v>
      </c>
      <c r="BC6" s="19">
        <f t="shared" si="17"/>
        <v>0.16205310042528198</v>
      </c>
      <c r="BD6" s="53">
        <v>25215</v>
      </c>
      <c r="BE6" s="53">
        <v>15326</v>
      </c>
      <c r="BF6" s="19">
        <f t="shared" ref="BF6:BF16" si="18">(BD6-BE6)/BE6</f>
        <v>0.64524337726738878</v>
      </c>
    </row>
    <row r="7" spans="1:58" ht="21" customHeight="1">
      <c r="A7" s="21" t="s">
        <v>48</v>
      </c>
      <c r="B7" s="18">
        <v>2004662.1</v>
      </c>
      <c r="C7" s="22">
        <v>2025035.52</v>
      </c>
      <c r="D7" s="19">
        <f t="shared" si="0"/>
        <v>-1.0060771674760513E-2</v>
      </c>
      <c r="E7" s="18">
        <v>147570</v>
      </c>
      <c r="F7" s="22">
        <v>177666</v>
      </c>
      <c r="G7" s="19">
        <f t="shared" si="1"/>
        <v>-0.16939650805443923</v>
      </c>
      <c r="H7" s="18">
        <v>171350</v>
      </c>
      <c r="I7" s="22">
        <v>182442</v>
      </c>
      <c r="J7" s="19">
        <f t="shared" si="2"/>
        <v>-6.0797404106510564E-2</v>
      </c>
      <c r="K7" s="18">
        <v>55132</v>
      </c>
      <c r="L7" s="22">
        <v>50606</v>
      </c>
      <c r="M7" s="19">
        <f t="shared" si="3"/>
        <v>8.9436035252736829E-2</v>
      </c>
      <c r="N7" s="18">
        <v>107468.2</v>
      </c>
      <c r="O7" s="22">
        <v>133394.6</v>
      </c>
      <c r="P7" s="19">
        <f t="shared" si="4"/>
        <v>-0.19435869218094293</v>
      </c>
      <c r="Q7" s="18">
        <v>124019</v>
      </c>
      <c r="R7" s="22">
        <v>196870</v>
      </c>
      <c r="S7" s="19">
        <f t="shared" si="5"/>
        <v>-0.37004622339614973</v>
      </c>
      <c r="T7" s="18">
        <v>164222</v>
      </c>
      <c r="U7" s="22">
        <v>172313</v>
      </c>
      <c r="V7" s="19">
        <f t="shared" si="6"/>
        <v>-4.6955250039172898E-2</v>
      </c>
      <c r="W7" s="18">
        <v>555465.19999999995</v>
      </c>
      <c r="X7" s="22">
        <v>545418</v>
      </c>
      <c r="Y7" s="19">
        <f t="shared" si="7"/>
        <v>1.8421100880425569E-2</v>
      </c>
      <c r="Z7" s="18">
        <v>188247</v>
      </c>
      <c r="AA7" s="22">
        <v>172700</v>
      </c>
      <c r="AB7" s="19">
        <f t="shared" si="8"/>
        <v>9.0023161551823966E-2</v>
      </c>
      <c r="AC7" s="18">
        <v>36366</v>
      </c>
      <c r="AD7" s="18">
        <v>42262</v>
      </c>
      <c r="AE7" s="19">
        <f t="shared" si="9"/>
        <v>-0.13951067152524727</v>
      </c>
      <c r="AF7" s="18">
        <v>222800.69999999998</v>
      </c>
      <c r="AG7" s="22">
        <v>184382.91999999998</v>
      </c>
      <c r="AH7" s="19">
        <f t="shared" si="10"/>
        <v>0.20835867009807635</v>
      </c>
      <c r="AI7" s="18">
        <v>5257</v>
      </c>
      <c r="AJ7" s="22">
        <v>4438</v>
      </c>
      <c r="AK7" s="19">
        <f t="shared" si="11"/>
        <v>0.18454258675078863</v>
      </c>
      <c r="AL7" s="18">
        <v>5040</v>
      </c>
      <c r="AM7" s="22">
        <v>5991</v>
      </c>
      <c r="AN7" s="19">
        <f t="shared" si="12"/>
        <v>-0.1587381071607411</v>
      </c>
      <c r="AO7" s="18">
        <v>198712</v>
      </c>
      <c r="AP7" s="22">
        <v>156442</v>
      </c>
      <c r="AQ7" s="19">
        <f t="shared" si="13"/>
        <v>0.27019598317587351</v>
      </c>
      <c r="AR7" s="18">
        <v>22874</v>
      </c>
      <c r="AS7" s="22">
        <v>0</v>
      </c>
      <c r="AT7" s="19">
        <v>1</v>
      </c>
      <c r="AU7" s="18">
        <v>20</v>
      </c>
      <c r="AV7" s="22">
        <v>42</v>
      </c>
      <c r="AW7" s="19">
        <f t="shared" si="15"/>
        <v>-0.52380952380952384</v>
      </c>
      <c r="AX7" s="18">
        <v>119</v>
      </c>
      <c r="AY7" s="22">
        <v>48</v>
      </c>
      <c r="AZ7" s="19">
        <f t="shared" si="16"/>
        <v>1.4791666666666667</v>
      </c>
      <c r="BA7" s="18">
        <v>0</v>
      </c>
      <c r="BB7" s="18">
        <v>20</v>
      </c>
      <c r="BC7" s="19">
        <f t="shared" si="17"/>
        <v>-1</v>
      </c>
      <c r="BD7" s="53"/>
      <c r="BE7" s="53"/>
      <c r="BF7" s="19"/>
    </row>
    <row r="8" spans="1:58" ht="21" customHeight="1">
      <c r="A8" s="21" t="s">
        <v>49</v>
      </c>
      <c r="B8" s="18">
        <v>3008800.1500000004</v>
      </c>
      <c r="C8" s="22">
        <v>3240995.13</v>
      </c>
      <c r="D8" s="19">
        <f t="shared" si="0"/>
        <v>-7.1643112897858477E-2</v>
      </c>
      <c r="E8" s="18">
        <v>2640</v>
      </c>
      <c r="F8" s="22">
        <v>3164</v>
      </c>
      <c r="G8" s="19">
        <f t="shared" si="1"/>
        <v>-0.16561314791403287</v>
      </c>
      <c r="H8" s="18">
        <v>11536</v>
      </c>
      <c r="I8" s="22">
        <v>13828</v>
      </c>
      <c r="J8" s="19">
        <f t="shared" si="2"/>
        <v>-0.16575065085334104</v>
      </c>
      <c r="K8" s="18">
        <v>2817</v>
      </c>
      <c r="L8" s="22">
        <v>2324</v>
      </c>
      <c r="M8" s="19">
        <f t="shared" si="3"/>
        <v>0.21213425129087779</v>
      </c>
      <c r="N8" s="18">
        <v>336676.7</v>
      </c>
      <c r="O8" s="22">
        <v>302161.40000000002</v>
      </c>
      <c r="P8" s="19">
        <f t="shared" si="4"/>
        <v>0.11422802515476824</v>
      </c>
      <c r="Q8" s="18">
        <v>625148.19999999995</v>
      </c>
      <c r="R8" s="22">
        <v>746173.25</v>
      </c>
      <c r="S8" s="19">
        <f t="shared" si="5"/>
        <v>-0.16219430273063265</v>
      </c>
      <c r="T8" s="18">
        <v>414959.9</v>
      </c>
      <c r="U8" s="22">
        <v>548739.97</v>
      </c>
      <c r="V8" s="19">
        <f t="shared" si="6"/>
        <v>-0.24379501642645049</v>
      </c>
      <c r="W8" s="18">
        <v>1084826</v>
      </c>
      <c r="X8" s="22">
        <v>1047807</v>
      </c>
      <c r="Y8" s="19">
        <f t="shared" si="7"/>
        <v>3.5329979662285134E-2</v>
      </c>
      <c r="Z8" s="18">
        <v>218</v>
      </c>
      <c r="AA8" s="22">
        <v>261</v>
      </c>
      <c r="AB8" s="19">
        <f t="shared" si="8"/>
        <v>-0.16475095785440613</v>
      </c>
      <c r="AC8" s="18">
        <v>354960.75</v>
      </c>
      <c r="AD8" s="18">
        <v>397265.81</v>
      </c>
      <c r="AE8" s="19">
        <f t="shared" si="9"/>
        <v>-0.106490563585122</v>
      </c>
      <c r="AF8" s="18">
        <v>59601.5</v>
      </c>
      <c r="AG8" s="22">
        <v>109837.3</v>
      </c>
      <c r="AH8" s="19">
        <f t="shared" si="10"/>
        <v>-0.45736557617494239</v>
      </c>
      <c r="AI8" s="18">
        <v>1051</v>
      </c>
      <c r="AJ8" s="22">
        <v>319.5</v>
      </c>
      <c r="AK8" s="19">
        <f t="shared" si="11"/>
        <v>2.2895148669796557</v>
      </c>
      <c r="AL8" s="18"/>
      <c r="AM8" s="22"/>
      <c r="AN8" s="19"/>
      <c r="AO8" s="18">
        <v>0</v>
      </c>
      <c r="AP8" s="22">
        <v>234</v>
      </c>
      <c r="AQ8" s="19">
        <f t="shared" si="13"/>
        <v>-1</v>
      </c>
      <c r="AR8" s="18">
        <v>422</v>
      </c>
      <c r="AS8" s="22">
        <v>0</v>
      </c>
      <c r="AT8" s="19">
        <v>1</v>
      </c>
      <c r="AU8" s="18"/>
      <c r="AV8" s="22"/>
      <c r="AW8" s="19"/>
      <c r="AX8" s="18">
        <v>86223.1</v>
      </c>
      <c r="AY8" s="22">
        <v>60629.9</v>
      </c>
      <c r="AZ8" s="19">
        <f t="shared" si="16"/>
        <v>0.42212175840633093</v>
      </c>
      <c r="BA8" s="18">
        <v>27720</v>
      </c>
      <c r="BB8" s="18">
        <v>2970</v>
      </c>
      <c r="BC8" s="19">
        <f t="shared" si="17"/>
        <v>8.3333333333333339</v>
      </c>
      <c r="BD8" s="53">
        <v>0</v>
      </c>
      <c r="BE8" s="53">
        <v>5280</v>
      </c>
      <c r="BF8" s="19">
        <f t="shared" si="18"/>
        <v>-1</v>
      </c>
    </row>
    <row r="9" spans="1:58" ht="21" customHeight="1">
      <c r="A9" s="21" t="s">
        <v>50</v>
      </c>
      <c r="B9" s="18">
        <v>1175630.8999999999</v>
      </c>
      <c r="C9" s="22">
        <v>1225411.2</v>
      </c>
      <c r="D9" s="19">
        <f t="shared" si="0"/>
        <v>-4.0623343413215128E-2</v>
      </c>
      <c r="E9" s="18">
        <v>3316</v>
      </c>
      <c r="F9" s="22">
        <v>7652</v>
      </c>
      <c r="G9" s="19">
        <f t="shared" si="1"/>
        <v>-0.56664924202822786</v>
      </c>
      <c r="H9" s="18">
        <v>35470</v>
      </c>
      <c r="I9" s="22">
        <v>41360</v>
      </c>
      <c r="J9" s="19">
        <f t="shared" si="2"/>
        <v>-0.14240812379110251</v>
      </c>
      <c r="K9" s="18">
        <v>2985</v>
      </c>
      <c r="L9" s="22">
        <v>2467</v>
      </c>
      <c r="M9" s="19">
        <f t="shared" si="3"/>
        <v>0.20997162545601947</v>
      </c>
      <c r="N9" s="18">
        <v>156429.6</v>
      </c>
      <c r="O9" s="22">
        <v>160280.70000000001</v>
      </c>
      <c r="P9" s="19">
        <f t="shared" si="4"/>
        <v>-2.4027222241979264E-2</v>
      </c>
      <c r="Q9" s="18">
        <v>125827.6</v>
      </c>
      <c r="R9" s="22">
        <v>184908</v>
      </c>
      <c r="S9" s="19">
        <f t="shared" si="5"/>
        <v>-0.31951240616955456</v>
      </c>
      <c r="T9" s="18">
        <v>122157.5</v>
      </c>
      <c r="U9" s="22">
        <v>187510.5</v>
      </c>
      <c r="V9" s="19">
        <f t="shared" si="6"/>
        <v>-0.34852981566365615</v>
      </c>
      <c r="W9" s="18">
        <v>242291.5</v>
      </c>
      <c r="X9" s="22">
        <v>195348</v>
      </c>
      <c r="Y9" s="19">
        <f t="shared" si="7"/>
        <v>0.24030704179208387</v>
      </c>
      <c r="Z9" s="18">
        <v>985</v>
      </c>
      <c r="AA9" s="22">
        <v>90</v>
      </c>
      <c r="AB9" s="19">
        <f t="shared" si="8"/>
        <v>9.9444444444444446</v>
      </c>
      <c r="AC9" s="18">
        <v>51560.2</v>
      </c>
      <c r="AD9" s="18">
        <v>65455</v>
      </c>
      <c r="AE9" s="19">
        <f t="shared" si="9"/>
        <v>-0.21228019249866326</v>
      </c>
      <c r="AF9" s="18">
        <v>46314.5</v>
      </c>
      <c r="AG9" s="22">
        <v>45878</v>
      </c>
      <c r="AH9" s="19">
        <f t="shared" si="10"/>
        <v>9.5143641832686685E-3</v>
      </c>
      <c r="AI9" s="18">
        <v>3941</v>
      </c>
      <c r="AJ9" s="22">
        <v>2250</v>
      </c>
      <c r="AK9" s="19">
        <f t="shared" si="11"/>
        <v>0.75155555555555553</v>
      </c>
      <c r="AL9" s="18">
        <v>826</v>
      </c>
      <c r="AM9" s="22">
        <v>458</v>
      </c>
      <c r="AN9" s="19">
        <f t="shared" si="12"/>
        <v>0.80349344978165937</v>
      </c>
      <c r="AO9" s="18">
        <v>0</v>
      </c>
      <c r="AP9" s="22">
        <v>404</v>
      </c>
      <c r="AQ9" s="19">
        <f t="shared" si="13"/>
        <v>-1</v>
      </c>
      <c r="AR9" s="18"/>
      <c r="AS9" s="22"/>
      <c r="AT9" s="19"/>
      <c r="AU9" s="18">
        <v>11014</v>
      </c>
      <c r="AV9" s="22">
        <v>6354</v>
      </c>
      <c r="AW9" s="19">
        <f t="shared" si="15"/>
        <v>0.73339628580421778</v>
      </c>
      <c r="AX9" s="18">
        <v>10134</v>
      </c>
      <c r="AY9" s="22">
        <v>5562</v>
      </c>
      <c r="AZ9" s="19">
        <f t="shared" si="16"/>
        <v>0.82200647249190939</v>
      </c>
      <c r="BA9" s="18">
        <v>1908</v>
      </c>
      <c r="BB9" s="18">
        <v>378</v>
      </c>
      <c r="BC9" s="19">
        <f t="shared" si="17"/>
        <v>4.0476190476190474</v>
      </c>
      <c r="BD9" s="53">
        <v>360471</v>
      </c>
      <c r="BE9" s="53">
        <v>319056</v>
      </c>
      <c r="BF9" s="19">
        <f t="shared" si="18"/>
        <v>0.12980479915751467</v>
      </c>
    </row>
    <row r="10" spans="1:58" ht="21" customHeight="1">
      <c r="A10" s="21" t="s">
        <v>51</v>
      </c>
      <c r="B10" s="18">
        <v>6641847.9199999999</v>
      </c>
      <c r="C10" s="22">
        <v>6268563.2300000004</v>
      </c>
      <c r="D10" s="19">
        <f t="shared" si="0"/>
        <v>5.9548683853668245E-2</v>
      </c>
      <c r="E10" s="18">
        <v>327036</v>
      </c>
      <c r="F10" s="22">
        <v>389044.5</v>
      </c>
      <c r="G10" s="19">
        <f t="shared" si="1"/>
        <v>-0.1593866511414504</v>
      </c>
      <c r="H10" s="18">
        <v>413491.56</v>
      </c>
      <c r="I10" s="22">
        <v>448159.25</v>
      </c>
      <c r="J10" s="19">
        <f t="shared" si="2"/>
        <v>-7.7355739059274134E-2</v>
      </c>
      <c r="K10" s="18">
        <v>2046519.5</v>
      </c>
      <c r="L10" s="22">
        <v>1673503.4</v>
      </c>
      <c r="M10" s="19">
        <f t="shared" si="3"/>
        <v>0.22289533442238607</v>
      </c>
      <c r="N10" s="18">
        <v>397467.35</v>
      </c>
      <c r="O10" s="22">
        <v>529018.05000000005</v>
      </c>
      <c r="P10" s="19">
        <f t="shared" si="4"/>
        <v>-0.24866958698290173</v>
      </c>
      <c r="Q10" s="18">
        <v>346342.35</v>
      </c>
      <c r="R10" s="22">
        <v>495826.73000000004</v>
      </c>
      <c r="S10" s="19">
        <f t="shared" si="5"/>
        <v>-0.30148511759339808</v>
      </c>
      <c r="T10" s="18">
        <v>364834.95</v>
      </c>
      <c r="U10" s="22">
        <v>503427.3</v>
      </c>
      <c r="V10" s="19">
        <f t="shared" si="6"/>
        <v>-0.27529764476419927</v>
      </c>
      <c r="W10" s="18">
        <v>708182.75</v>
      </c>
      <c r="X10" s="22">
        <v>633263.5</v>
      </c>
      <c r="Y10" s="19">
        <f t="shared" si="7"/>
        <v>0.11830659749061805</v>
      </c>
      <c r="Z10" s="18">
        <v>312892.75</v>
      </c>
      <c r="AA10" s="22">
        <v>391645.6</v>
      </c>
      <c r="AB10" s="19">
        <f t="shared" si="8"/>
        <v>-0.20108192202338027</v>
      </c>
      <c r="AC10" s="18">
        <v>121965.05</v>
      </c>
      <c r="AD10" s="18">
        <v>149854.29999999999</v>
      </c>
      <c r="AE10" s="19">
        <f t="shared" si="9"/>
        <v>-0.18610910731290317</v>
      </c>
      <c r="AF10" s="18">
        <v>535223.42999999993</v>
      </c>
      <c r="AG10" s="22">
        <v>438150.39999999997</v>
      </c>
      <c r="AH10" s="19">
        <f t="shared" si="10"/>
        <v>0.22155184612407058</v>
      </c>
      <c r="AI10" s="18">
        <v>150091.70000000001</v>
      </c>
      <c r="AJ10" s="22">
        <v>146933.70000000001</v>
      </c>
      <c r="AK10" s="19">
        <f t="shared" si="11"/>
        <v>2.1492686837668959E-2</v>
      </c>
      <c r="AL10" s="18">
        <v>9419</v>
      </c>
      <c r="AM10" s="22">
        <v>8421</v>
      </c>
      <c r="AN10" s="19">
        <f t="shared" si="12"/>
        <v>0.11851324070775443</v>
      </c>
      <c r="AO10" s="18">
        <v>171450.5</v>
      </c>
      <c r="AP10" s="22">
        <v>112563</v>
      </c>
      <c r="AQ10" s="19">
        <f t="shared" si="13"/>
        <v>0.52315147961585962</v>
      </c>
      <c r="AR10" s="18">
        <v>374579</v>
      </c>
      <c r="AS10" s="22">
        <v>98777</v>
      </c>
      <c r="AT10" s="19">
        <f t="shared" si="14"/>
        <v>2.792168217297549</v>
      </c>
      <c r="AU10" s="18">
        <v>23483.5</v>
      </c>
      <c r="AV10" s="22">
        <v>14186.5</v>
      </c>
      <c r="AW10" s="19">
        <f t="shared" si="15"/>
        <v>0.65534134564550806</v>
      </c>
      <c r="AX10" s="18">
        <v>190090</v>
      </c>
      <c r="AY10" s="22">
        <v>110591.5</v>
      </c>
      <c r="AZ10" s="19">
        <f t="shared" si="16"/>
        <v>0.71884819357726404</v>
      </c>
      <c r="BA10" s="18">
        <v>80572.33</v>
      </c>
      <c r="BB10" s="18">
        <v>54578</v>
      </c>
      <c r="BC10" s="19">
        <f t="shared" si="17"/>
        <v>0.4762785371395068</v>
      </c>
      <c r="BD10" s="53">
        <v>68206.2</v>
      </c>
      <c r="BE10" s="53">
        <v>70619.5</v>
      </c>
      <c r="BF10" s="19">
        <f t="shared" si="18"/>
        <v>-3.4173280751067382E-2</v>
      </c>
    </row>
    <row r="11" spans="1:58" ht="21" customHeight="1">
      <c r="A11" s="21" t="s">
        <v>52</v>
      </c>
      <c r="B11" s="18">
        <v>131469</v>
      </c>
      <c r="C11" s="22">
        <v>115940</v>
      </c>
      <c r="D11" s="19">
        <f t="shared" si="0"/>
        <v>0.13393996894945662</v>
      </c>
      <c r="E11" s="18">
        <v>3357</v>
      </c>
      <c r="F11" s="22">
        <v>1465</v>
      </c>
      <c r="G11" s="19">
        <f t="shared" si="1"/>
        <v>1.2914675767918089</v>
      </c>
      <c r="H11" s="18">
        <v>9750</v>
      </c>
      <c r="I11" s="22">
        <v>4715</v>
      </c>
      <c r="J11" s="19">
        <f t="shared" si="2"/>
        <v>1.0678685047720042</v>
      </c>
      <c r="K11" s="18">
        <v>1325</v>
      </c>
      <c r="L11" s="22">
        <v>561</v>
      </c>
      <c r="M11" s="19">
        <f t="shared" si="3"/>
        <v>1.3618538324420677</v>
      </c>
      <c r="N11" s="18">
        <v>1920</v>
      </c>
      <c r="O11" s="22">
        <v>1925</v>
      </c>
      <c r="P11" s="19">
        <f t="shared" si="4"/>
        <v>-2.5974025974025974E-3</v>
      </c>
      <c r="Q11" s="18">
        <v>3850</v>
      </c>
      <c r="R11" s="22">
        <v>9995</v>
      </c>
      <c r="S11" s="19">
        <f t="shared" si="5"/>
        <v>-0.61480740370185094</v>
      </c>
      <c r="T11" s="18">
        <v>5345</v>
      </c>
      <c r="U11" s="22">
        <v>10197</v>
      </c>
      <c r="V11" s="19">
        <f t="shared" si="6"/>
        <v>-0.47582622339903891</v>
      </c>
      <c r="W11" s="18">
        <v>18040</v>
      </c>
      <c r="X11" s="22">
        <v>16695</v>
      </c>
      <c r="Y11" s="19">
        <f t="shared" si="7"/>
        <v>8.0563042827193773E-2</v>
      </c>
      <c r="Z11" s="18">
        <v>3545</v>
      </c>
      <c r="AA11" s="22">
        <v>5420</v>
      </c>
      <c r="AB11" s="19">
        <f t="shared" si="8"/>
        <v>-0.34594095940959407</v>
      </c>
      <c r="AC11" s="18">
        <v>195</v>
      </c>
      <c r="AD11" s="18">
        <v>725</v>
      </c>
      <c r="AE11" s="19">
        <f t="shared" si="9"/>
        <v>-0.73103448275862071</v>
      </c>
      <c r="AF11" s="18">
        <v>1300</v>
      </c>
      <c r="AG11" s="22">
        <v>3261</v>
      </c>
      <c r="AH11" s="19">
        <f t="shared" si="10"/>
        <v>-0.60134927936215887</v>
      </c>
      <c r="AI11" s="18">
        <v>71792.479999999996</v>
      </c>
      <c r="AJ11" s="22">
        <v>54126</v>
      </c>
      <c r="AK11" s="19">
        <f t="shared" si="11"/>
        <v>0.32639544765916556</v>
      </c>
      <c r="AL11" s="18"/>
      <c r="AM11" s="22"/>
      <c r="AN11" s="19"/>
      <c r="AO11" s="18">
        <v>170</v>
      </c>
      <c r="AP11" s="22">
        <v>2455</v>
      </c>
      <c r="AQ11" s="19">
        <f t="shared" si="13"/>
        <v>-0.93075356415478616</v>
      </c>
      <c r="AR11" s="18">
        <v>654</v>
      </c>
      <c r="AS11" s="22">
        <v>0</v>
      </c>
      <c r="AT11" s="19">
        <v>1</v>
      </c>
      <c r="AU11" s="18">
        <v>9869.52</v>
      </c>
      <c r="AV11" s="22">
        <v>4400</v>
      </c>
      <c r="AW11" s="19">
        <f t="shared" si="15"/>
        <v>1.2430727272727273</v>
      </c>
      <c r="AX11" s="18">
        <v>198</v>
      </c>
      <c r="AY11" s="22">
        <v>0</v>
      </c>
      <c r="AZ11" s="19">
        <v>1</v>
      </c>
      <c r="BA11" s="18">
        <v>158</v>
      </c>
      <c r="BB11" s="18">
        <v>0</v>
      </c>
      <c r="BC11" s="19">
        <v>1</v>
      </c>
      <c r="BD11" s="53"/>
      <c r="BE11" s="53"/>
      <c r="BF11" s="19"/>
    </row>
    <row r="12" spans="1:58" s="12" customFormat="1" ht="21" customHeight="1">
      <c r="A12" s="21" t="s">
        <v>53</v>
      </c>
      <c r="B12" s="23">
        <v>18373268.75</v>
      </c>
      <c r="C12" s="23">
        <v>18036602.079999998</v>
      </c>
      <c r="D12" s="24">
        <f t="shared" si="0"/>
        <v>1.8665748044268092E-2</v>
      </c>
      <c r="E12" s="23">
        <v>855456</v>
      </c>
      <c r="F12" s="23">
        <v>982836.5</v>
      </c>
      <c r="G12" s="24">
        <f t="shared" si="1"/>
        <v>-0.12960497498821014</v>
      </c>
      <c r="H12" s="23">
        <v>937316.56</v>
      </c>
      <c r="I12" s="23">
        <v>992812.25</v>
      </c>
      <c r="J12" s="24">
        <f t="shared" si="2"/>
        <v>-5.5897467018562616E-2</v>
      </c>
      <c r="K12" s="23">
        <v>2301523.5</v>
      </c>
      <c r="L12" s="23">
        <v>1866151.4</v>
      </c>
      <c r="M12" s="24">
        <f t="shared" si="3"/>
        <v>0.2332994525524564</v>
      </c>
      <c r="N12" s="23">
        <v>1297526.8499999999</v>
      </c>
      <c r="O12" s="23">
        <v>1468400.75</v>
      </c>
      <c r="P12" s="24">
        <f t="shared" si="4"/>
        <v>-0.11636734726538388</v>
      </c>
      <c r="Q12" s="23">
        <v>1616876.1500000001</v>
      </c>
      <c r="R12" s="23">
        <v>2070207.98</v>
      </c>
      <c r="S12" s="24">
        <f t="shared" si="5"/>
        <v>-0.21897888249855932</v>
      </c>
      <c r="T12" s="23">
        <v>1358616.35</v>
      </c>
      <c r="U12" s="23">
        <v>1751561.77</v>
      </c>
      <c r="V12" s="24">
        <f t="shared" si="6"/>
        <v>-0.22434002998364136</v>
      </c>
      <c r="W12" s="23">
        <v>3396667.45</v>
      </c>
      <c r="X12" s="23">
        <v>3178003.5</v>
      </c>
      <c r="Y12" s="24">
        <f t="shared" si="7"/>
        <v>6.8805446564171563E-2</v>
      </c>
      <c r="Z12" s="23">
        <v>1314059.75</v>
      </c>
      <c r="AA12" s="23">
        <v>1389948.6</v>
      </c>
      <c r="AB12" s="24">
        <f t="shared" si="8"/>
        <v>-5.4598313923263128E-2</v>
      </c>
      <c r="AC12" s="23">
        <v>893710.99999999988</v>
      </c>
      <c r="AD12" s="23">
        <v>996211.1100000001</v>
      </c>
      <c r="AE12" s="24">
        <f t="shared" si="9"/>
        <v>-0.10288994869772151</v>
      </c>
      <c r="AF12" s="23">
        <v>971531.13</v>
      </c>
      <c r="AG12" s="23">
        <v>875708.62000000011</v>
      </c>
      <c r="AH12" s="24">
        <f t="shared" si="10"/>
        <v>0.10942282376985153</v>
      </c>
      <c r="AI12" s="23">
        <v>582467.86</v>
      </c>
      <c r="AJ12" s="23">
        <v>601876.19999999995</v>
      </c>
      <c r="AK12" s="24">
        <f t="shared" si="11"/>
        <v>-3.2246398844147629E-2</v>
      </c>
      <c r="AL12" s="23">
        <v>69443</v>
      </c>
      <c r="AM12" s="23">
        <v>75339</v>
      </c>
      <c r="AN12" s="24">
        <f t="shared" si="12"/>
        <v>-7.8259599941597313E-2</v>
      </c>
      <c r="AO12" s="23">
        <v>577596.5</v>
      </c>
      <c r="AP12" s="23">
        <v>412406</v>
      </c>
      <c r="AQ12" s="24">
        <f t="shared" si="13"/>
        <v>0.40055309573575554</v>
      </c>
      <c r="AR12" s="23">
        <v>474362</v>
      </c>
      <c r="AS12" s="23">
        <v>123086</v>
      </c>
      <c r="AT12" s="24">
        <f t="shared" si="14"/>
        <v>2.8539070243569538</v>
      </c>
      <c r="AU12" s="23">
        <v>724894.02</v>
      </c>
      <c r="AV12" s="23">
        <v>487592.5</v>
      </c>
      <c r="AW12" s="24">
        <f t="shared" si="15"/>
        <v>0.48668000430687514</v>
      </c>
      <c r="AX12" s="23">
        <v>329660.09999999998</v>
      </c>
      <c r="AY12" s="23">
        <v>203597.4</v>
      </c>
      <c r="AZ12" s="24">
        <f t="shared" si="16"/>
        <v>0.61917637455095198</v>
      </c>
      <c r="BA12" s="23">
        <v>217668.33000000002</v>
      </c>
      <c r="BB12" s="23">
        <v>150581</v>
      </c>
      <c r="BC12" s="24">
        <f t="shared" si="17"/>
        <v>0.44552320677907581</v>
      </c>
      <c r="BD12" s="23">
        <v>453892.2</v>
      </c>
      <c r="BE12" s="23">
        <v>410281.5</v>
      </c>
      <c r="BF12" s="24">
        <f t="shared" si="18"/>
        <v>0.1062945806720508</v>
      </c>
    </row>
    <row r="13" spans="1:58" ht="21" customHeight="1">
      <c r="A13" s="21" t="s">
        <v>54</v>
      </c>
      <c r="B13" s="18">
        <v>5535954.5</v>
      </c>
      <c r="C13" s="22">
        <v>5311580.0999999996</v>
      </c>
      <c r="D13" s="19">
        <f t="shared" si="0"/>
        <v>4.224249578764714E-2</v>
      </c>
      <c r="E13" s="18">
        <v>442384.80000000005</v>
      </c>
      <c r="F13" s="22">
        <v>466811.20000000007</v>
      </c>
      <c r="G13" s="19">
        <f t="shared" si="1"/>
        <v>-5.2326079579924432E-2</v>
      </c>
      <c r="H13" s="18">
        <v>563003.9</v>
      </c>
      <c r="I13" s="22">
        <v>589768.19999999995</v>
      </c>
      <c r="J13" s="19">
        <f t="shared" si="2"/>
        <v>-4.538104970732558E-2</v>
      </c>
      <c r="K13" s="18">
        <v>192456.99999999997</v>
      </c>
      <c r="L13" s="22">
        <v>183561.80000000002</v>
      </c>
      <c r="M13" s="19">
        <f t="shared" si="3"/>
        <v>4.84588841469192E-2</v>
      </c>
      <c r="N13" s="18">
        <v>396687.7</v>
      </c>
      <c r="O13" s="22">
        <v>492869.8</v>
      </c>
      <c r="P13" s="19">
        <f t="shared" si="4"/>
        <v>-0.19514707535336914</v>
      </c>
      <c r="Q13" s="18">
        <v>266412</v>
      </c>
      <c r="R13" s="22">
        <v>396179.1</v>
      </c>
      <c r="S13" s="19">
        <f t="shared" si="5"/>
        <v>-0.32754655659523679</v>
      </c>
      <c r="T13" s="18">
        <v>313306.3</v>
      </c>
      <c r="U13" s="22">
        <v>459516.1</v>
      </c>
      <c r="V13" s="19">
        <f t="shared" si="6"/>
        <v>-0.31818210504485045</v>
      </c>
      <c r="W13" s="18">
        <v>1704018.7</v>
      </c>
      <c r="X13" s="22">
        <v>1196767.3999999999</v>
      </c>
      <c r="Y13" s="19">
        <f t="shared" si="7"/>
        <v>0.42385120116072689</v>
      </c>
      <c r="Z13" s="18">
        <v>218794.1</v>
      </c>
      <c r="AA13" s="22">
        <v>240068.5</v>
      </c>
      <c r="AB13" s="19">
        <f t="shared" si="8"/>
        <v>-8.8618040267673573E-2</v>
      </c>
      <c r="AC13" s="18">
        <v>139368.69999999998</v>
      </c>
      <c r="AD13" s="18">
        <v>173941.5</v>
      </c>
      <c r="AE13" s="19">
        <f t="shared" si="9"/>
        <v>-0.19876107771865839</v>
      </c>
      <c r="AF13" s="18">
        <v>287807.7</v>
      </c>
      <c r="AG13" s="22">
        <v>261510.6</v>
      </c>
      <c r="AH13" s="19">
        <f t="shared" si="10"/>
        <v>0.10055844772640193</v>
      </c>
      <c r="AI13" s="18">
        <v>151181.79999999999</v>
      </c>
      <c r="AJ13" s="22">
        <v>208348.1</v>
      </c>
      <c r="AK13" s="19">
        <f t="shared" si="11"/>
        <v>-0.2743787920312209</v>
      </c>
      <c r="AL13" s="18">
        <v>59373.200000000004</v>
      </c>
      <c r="AM13" s="22">
        <v>69728.399999999994</v>
      </c>
      <c r="AN13" s="19">
        <f t="shared" si="12"/>
        <v>-0.14850763820767421</v>
      </c>
      <c r="AO13" s="18">
        <v>51338.7</v>
      </c>
      <c r="AP13" s="22">
        <v>50914</v>
      </c>
      <c r="AQ13" s="19">
        <f t="shared" si="13"/>
        <v>8.3415170679969567E-3</v>
      </c>
      <c r="AR13" s="18">
        <v>17786.3</v>
      </c>
      <c r="AS13" s="22">
        <v>1399.8</v>
      </c>
      <c r="AT13" s="19">
        <f t="shared" si="14"/>
        <v>11.706315187883984</v>
      </c>
      <c r="AU13" s="18">
        <v>696980.3</v>
      </c>
      <c r="AV13" s="22">
        <v>485622.1</v>
      </c>
      <c r="AW13" s="19">
        <f t="shared" si="15"/>
        <v>0.4352318397371126</v>
      </c>
      <c r="AX13" s="18">
        <v>84</v>
      </c>
      <c r="AY13" s="22">
        <v>176</v>
      </c>
      <c r="AZ13" s="19">
        <f t="shared" si="16"/>
        <v>-0.52272727272727271</v>
      </c>
      <c r="BA13" s="18">
        <v>25339.3</v>
      </c>
      <c r="BB13" s="18">
        <v>23484.9</v>
      </c>
      <c r="BC13" s="19">
        <f t="shared" si="17"/>
        <v>7.896137518149951E-2</v>
      </c>
      <c r="BD13" s="53">
        <v>9630</v>
      </c>
      <c r="BE13" s="53">
        <v>10912.6</v>
      </c>
      <c r="BF13" s="19">
        <f t="shared" si="18"/>
        <v>-0.11753385994171878</v>
      </c>
    </row>
    <row r="14" spans="1:58" ht="21" customHeight="1">
      <c r="A14" s="21" t="s">
        <v>55</v>
      </c>
      <c r="B14" s="18">
        <v>7676116.2999999998</v>
      </c>
      <c r="C14" s="25">
        <v>7222305.0800000001</v>
      </c>
      <c r="D14" s="19">
        <f t="shared" si="0"/>
        <v>6.2834678814204806E-2</v>
      </c>
      <c r="E14" s="18">
        <v>657647.9</v>
      </c>
      <c r="F14" s="25">
        <v>606581.5</v>
      </c>
      <c r="G14" s="19">
        <f t="shared" si="1"/>
        <v>8.4187203203526684E-2</v>
      </c>
      <c r="H14" s="18">
        <v>708233.5</v>
      </c>
      <c r="I14" s="25">
        <v>624399.4</v>
      </c>
      <c r="J14" s="19">
        <f t="shared" si="2"/>
        <v>0.13426358193169305</v>
      </c>
      <c r="K14" s="18">
        <v>146399.1</v>
      </c>
      <c r="L14" s="25">
        <v>132789.6</v>
      </c>
      <c r="M14" s="19">
        <f t="shared" si="3"/>
        <v>0.10248920096152107</v>
      </c>
      <c r="N14" s="18">
        <v>594611.89999999991</v>
      </c>
      <c r="O14" s="25">
        <v>628588.69999999995</v>
      </c>
      <c r="P14" s="19">
        <f t="shared" si="4"/>
        <v>-5.4052514784309752E-2</v>
      </c>
      <c r="Q14" s="18">
        <v>899972.4</v>
      </c>
      <c r="R14" s="25">
        <v>1016069.1</v>
      </c>
      <c r="S14" s="19">
        <f t="shared" si="5"/>
        <v>-0.11426063443913406</v>
      </c>
      <c r="T14" s="18">
        <v>561602.60000000009</v>
      </c>
      <c r="U14" s="25">
        <v>703004.6</v>
      </c>
      <c r="V14" s="19">
        <f t="shared" si="6"/>
        <v>-0.20113950890221755</v>
      </c>
      <c r="W14" s="18">
        <v>1433007</v>
      </c>
      <c r="X14" s="25">
        <v>1184210.5</v>
      </c>
      <c r="Y14" s="19">
        <f t="shared" si="7"/>
        <v>0.21009482689099615</v>
      </c>
      <c r="Z14" s="18">
        <v>166669.5</v>
      </c>
      <c r="AA14" s="25">
        <v>86871.5</v>
      </c>
      <c r="AB14" s="19">
        <f t="shared" si="8"/>
        <v>0.91857513684004533</v>
      </c>
      <c r="AC14" s="18">
        <v>373011.44999999995</v>
      </c>
      <c r="AD14" s="18">
        <v>406054.01999999996</v>
      </c>
      <c r="AE14" s="19">
        <f t="shared" si="9"/>
        <v>-8.1374813134469176E-2</v>
      </c>
      <c r="AF14" s="18">
        <v>390728.55000000005</v>
      </c>
      <c r="AG14" s="25">
        <v>326723.76</v>
      </c>
      <c r="AH14" s="19">
        <f t="shared" si="10"/>
        <v>0.19589879230087226</v>
      </c>
      <c r="AI14" s="18">
        <v>452010.9</v>
      </c>
      <c r="AJ14" s="25">
        <v>510853.60000000003</v>
      </c>
      <c r="AK14" s="19">
        <f t="shared" si="11"/>
        <v>-0.1151850549746542</v>
      </c>
      <c r="AL14" s="18">
        <v>20221</v>
      </c>
      <c r="AM14" s="25">
        <v>23866</v>
      </c>
      <c r="AN14" s="19">
        <f t="shared" si="12"/>
        <v>-0.15272772982485544</v>
      </c>
      <c r="AO14" s="18">
        <v>56028</v>
      </c>
      <c r="AP14" s="25">
        <v>48817.5</v>
      </c>
      <c r="AQ14" s="19">
        <f t="shared" si="13"/>
        <v>0.14770318021201415</v>
      </c>
      <c r="AR14" s="18">
        <v>39083.5</v>
      </c>
      <c r="AS14" s="25">
        <v>24343.5</v>
      </c>
      <c r="AT14" s="19">
        <f t="shared" si="14"/>
        <v>0.60550044159631933</v>
      </c>
      <c r="AU14" s="18">
        <v>984840</v>
      </c>
      <c r="AV14" s="25">
        <v>712983.8</v>
      </c>
      <c r="AW14" s="19">
        <f t="shared" si="15"/>
        <v>0.38129365632150397</v>
      </c>
      <c r="AX14" s="18">
        <v>15225</v>
      </c>
      <c r="AY14" s="25">
        <v>9364.5</v>
      </c>
      <c r="AZ14" s="19">
        <f t="shared" si="16"/>
        <v>0.62582091942976137</v>
      </c>
      <c r="BA14" s="18">
        <v>3572</v>
      </c>
      <c r="BB14" s="18">
        <v>3636</v>
      </c>
      <c r="BC14" s="19">
        <f t="shared" si="17"/>
        <v>-1.7601760176017601E-2</v>
      </c>
      <c r="BD14" s="53">
        <v>173252</v>
      </c>
      <c r="BE14" s="53">
        <v>173147.5</v>
      </c>
      <c r="BF14" s="19">
        <f t="shared" si="18"/>
        <v>6.0353167097416938E-4</v>
      </c>
    </row>
    <row r="15" spans="1:58" ht="21" customHeight="1">
      <c r="A15" s="21" t="s">
        <v>56</v>
      </c>
      <c r="B15" s="18">
        <v>10827056.389999997</v>
      </c>
      <c r="C15" s="22">
        <v>11190586.050000001</v>
      </c>
      <c r="D15" s="19">
        <f t="shared" si="0"/>
        <v>-3.2485310275595786E-2</v>
      </c>
      <c r="E15" s="18">
        <v>1076408.1700000002</v>
      </c>
      <c r="F15" s="22">
        <v>1496160.1</v>
      </c>
      <c r="G15" s="19">
        <f t="shared" si="1"/>
        <v>-0.28055281650673608</v>
      </c>
      <c r="H15" s="18">
        <v>922957.65</v>
      </c>
      <c r="I15" s="22">
        <v>1127606.28</v>
      </c>
      <c r="J15" s="19">
        <f t="shared" si="2"/>
        <v>-0.18148943796233558</v>
      </c>
      <c r="K15" s="18">
        <v>903047.33</v>
      </c>
      <c r="L15" s="22">
        <v>553000.18999999994</v>
      </c>
      <c r="M15" s="19">
        <f t="shared" si="3"/>
        <v>0.63299641904282178</v>
      </c>
      <c r="N15" s="18">
        <v>521430.46</v>
      </c>
      <c r="O15" s="22">
        <v>722257.54</v>
      </c>
      <c r="P15" s="19">
        <f t="shared" si="4"/>
        <v>-0.27805466731437656</v>
      </c>
      <c r="Q15" s="18">
        <v>457385.1399999999</v>
      </c>
      <c r="R15" s="22">
        <v>774502.24000000011</v>
      </c>
      <c r="S15" s="19">
        <f t="shared" si="5"/>
        <v>-0.40944633032952904</v>
      </c>
      <c r="T15" s="18">
        <v>319312.01</v>
      </c>
      <c r="U15" s="22">
        <v>666586.45000000007</v>
      </c>
      <c r="V15" s="19">
        <f t="shared" si="6"/>
        <v>-0.52097434623821115</v>
      </c>
      <c r="W15" s="18">
        <v>507059.15</v>
      </c>
      <c r="X15" s="22">
        <v>560710.71999999986</v>
      </c>
      <c r="Y15" s="19">
        <f t="shared" si="7"/>
        <v>-9.5684937145485371E-2</v>
      </c>
      <c r="Z15" s="18">
        <v>762493.58</v>
      </c>
      <c r="AA15" s="22">
        <v>967302.11999999988</v>
      </c>
      <c r="AB15" s="19">
        <f t="shared" si="8"/>
        <v>-0.21173171831774745</v>
      </c>
      <c r="AC15" s="18">
        <v>304206.23</v>
      </c>
      <c r="AD15" s="18">
        <v>328796.03000000003</v>
      </c>
      <c r="AE15" s="19">
        <f t="shared" si="9"/>
        <v>-7.4787399349073788E-2</v>
      </c>
      <c r="AF15" s="18">
        <v>520941.19999999995</v>
      </c>
      <c r="AG15" s="22">
        <v>489016.18999999994</v>
      </c>
      <c r="AH15" s="19">
        <f t="shared" si="10"/>
        <v>6.5284157565417236E-2</v>
      </c>
      <c r="AI15" s="18">
        <v>835682.44</v>
      </c>
      <c r="AJ15" s="22">
        <v>1456110.2500000002</v>
      </c>
      <c r="AK15" s="19">
        <f t="shared" si="11"/>
        <v>-0.42608573766993274</v>
      </c>
      <c r="AL15" s="18">
        <v>158104.37</v>
      </c>
      <c r="AM15" s="22">
        <v>170909.40000000002</v>
      </c>
      <c r="AN15" s="19">
        <f t="shared" si="12"/>
        <v>-7.4922912373456496E-2</v>
      </c>
      <c r="AO15" s="18">
        <v>523298.17</v>
      </c>
      <c r="AP15" s="22">
        <v>396305.04000000004</v>
      </c>
      <c r="AQ15" s="19">
        <f t="shared" si="13"/>
        <v>0.32044288409756266</v>
      </c>
      <c r="AR15" s="18">
        <v>59384.930000000008</v>
      </c>
      <c r="AS15" s="22">
        <v>20892.46</v>
      </c>
      <c r="AT15" s="19">
        <f t="shared" si="14"/>
        <v>1.8424096540091501</v>
      </c>
      <c r="AU15" s="18">
        <v>2676288.52</v>
      </c>
      <c r="AV15" s="22">
        <v>1302801.1499999999</v>
      </c>
      <c r="AW15" s="19">
        <f t="shared" si="15"/>
        <v>1.0542571059290209</v>
      </c>
      <c r="AX15" s="18">
        <v>7947.4800000000005</v>
      </c>
      <c r="AY15" s="22">
        <v>4010.3599999999997</v>
      </c>
      <c r="AZ15" s="19">
        <f t="shared" si="16"/>
        <v>0.98173730039198503</v>
      </c>
      <c r="BA15" s="18">
        <v>104838.53000000001</v>
      </c>
      <c r="BB15" s="18">
        <v>91192.73</v>
      </c>
      <c r="BC15" s="19">
        <f t="shared" si="17"/>
        <v>0.14963692829461317</v>
      </c>
      <c r="BD15" s="53">
        <v>166271.03000000003</v>
      </c>
      <c r="BE15" s="53">
        <v>62426.799999999996</v>
      </c>
      <c r="BF15" s="19">
        <f t="shared" si="18"/>
        <v>1.6634559195730048</v>
      </c>
    </row>
    <row r="16" spans="1:58" s="49" customFormat="1" ht="21" customHeight="1">
      <c r="A16" s="21" t="s">
        <v>95</v>
      </c>
      <c r="B16" s="18">
        <v>4354502.59</v>
      </c>
      <c r="C16" s="22">
        <v>5822293.9199999999</v>
      </c>
      <c r="D16" s="19">
        <f t="shared" si="0"/>
        <v>-0.25209845984553114</v>
      </c>
      <c r="E16" s="18">
        <v>72638.12</v>
      </c>
      <c r="F16" s="22">
        <v>70960.44</v>
      </c>
      <c r="G16" s="19">
        <f t="shared" si="1"/>
        <v>2.3642468958760585E-2</v>
      </c>
      <c r="H16" s="18">
        <v>78393.77</v>
      </c>
      <c r="I16" s="22">
        <v>93834.97</v>
      </c>
      <c r="J16" s="19">
        <f t="shared" si="2"/>
        <v>-0.1645569876560945</v>
      </c>
      <c r="K16" s="18">
        <v>108421.84</v>
      </c>
      <c r="L16" s="22">
        <v>36124.639999999999</v>
      </c>
      <c r="M16" s="19">
        <f t="shared" si="3"/>
        <v>2.001326518409595</v>
      </c>
      <c r="N16" s="18">
        <v>307217.69</v>
      </c>
      <c r="O16" s="22">
        <v>363604.82</v>
      </c>
      <c r="P16" s="19">
        <f t="shared" si="4"/>
        <v>-0.15507805974629271</v>
      </c>
      <c r="Q16" s="18">
        <v>2334660</v>
      </c>
      <c r="R16" s="22">
        <v>3515820.2500000005</v>
      </c>
      <c r="S16" s="19">
        <f t="shared" si="5"/>
        <v>-0.33595581287183279</v>
      </c>
      <c r="T16" s="18">
        <v>504566.44999999995</v>
      </c>
      <c r="U16" s="22">
        <v>695846.25</v>
      </c>
      <c r="V16" s="19">
        <f t="shared" si="6"/>
        <v>-0.27488802303669818</v>
      </c>
      <c r="W16" s="18">
        <v>242498.21000000002</v>
      </c>
      <c r="X16" s="22">
        <v>236959.94999999998</v>
      </c>
      <c r="Y16" s="19">
        <f t="shared" si="7"/>
        <v>2.3372135249015873E-2</v>
      </c>
      <c r="Z16" s="18">
        <v>83284.76999999999</v>
      </c>
      <c r="AA16" s="22">
        <v>69773.03</v>
      </c>
      <c r="AB16" s="19">
        <f t="shared" si="8"/>
        <v>0.19365276239257476</v>
      </c>
      <c r="AC16" s="18">
        <v>240482.27</v>
      </c>
      <c r="AD16" s="18">
        <v>285514.62</v>
      </c>
      <c r="AE16" s="19">
        <f t="shared" si="9"/>
        <v>-0.15772344687638065</v>
      </c>
      <c r="AF16" s="18">
        <v>262504.88</v>
      </c>
      <c r="AG16" s="22">
        <v>339004.92</v>
      </c>
      <c r="AH16" s="19">
        <f t="shared" si="10"/>
        <v>-0.22566055973464924</v>
      </c>
      <c r="AI16" s="18">
        <v>43402.89</v>
      </c>
      <c r="AJ16" s="22">
        <v>43512.89</v>
      </c>
      <c r="AK16" s="19">
        <f t="shared" si="11"/>
        <v>-2.527986534564815E-3</v>
      </c>
      <c r="AL16" s="18">
        <v>2460.39</v>
      </c>
      <c r="AM16" s="22">
        <v>3559.4200000000005</v>
      </c>
      <c r="AN16" s="19">
        <f t="shared" si="12"/>
        <v>-0.3087665968050976</v>
      </c>
      <c r="AO16" s="18">
        <v>5836.4</v>
      </c>
      <c r="AP16" s="22">
        <v>5281.3099999999995</v>
      </c>
      <c r="AQ16" s="19">
        <f t="shared" si="13"/>
        <v>0.10510460472875105</v>
      </c>
      <c r="AR16" s="18">
        <v>2696.7500000000005</v>
      </c>
      <c r="AS16" s="22">
        <v>523.20000000000005</v>
      </c>
      <c r="AT16" s="19">
        <f t="shared" si="14"/>
        <v>4.1543386850152908</v>
      </c>
      <c r="AU16" s="18">
        <v>36180.880000000005</v>
      </c>
      <c r="AV16" s="22">
        <v>32792.880000000005</v>
      </c>
      <c r="AW16" s="19">
        <f t="shared" si="15"/>
        <v>0.10331510986531221</v>
      </c>
      <c r="AX16" s="18">
        <v>5792.34</v>
      </c>
      <c r="AY16" s="22">
        <v>2289.2600000000002</v>
      </c>
      <c r="AZ16" s="19">
        <f t="shared" si="16"/>
        <v>1.5302237404226691</v>
      </c>
      <c r="BA16" s="18">
        <v>7795.5400000000009</v>
      </c>
      <c r="BB16" s="18">
        <v>660.97</v>
      </c>
      <c r="BC16" s="19">
        <f t="shared" si="17"/>
        <v>10.794090503351136</v>
      </c>
      <c r="BD16" s="53">
        <v>15669.4</v>
      </c>
      <c r="BE16" s="53">
        <v>26230.099999999995</v>
      </c>
      <c r="BF16" s="19">
        <f t="shared" si="18"/>
        <v>-0.40261760344032227</v>
      </c>
    </row>
    <row r="17" spans="1:58" ht="21" customHeight="1">
      <c r="A17" s="26" t="s">
        <v>57</v>
      </c>
      <c r="B17" s="22">
        <v>2739303.9499999997</v>
      </c>
      <c r="C17" s="22">
        <v>2531512.54</v>
      </c>
      <c r="D17" s="18">
        <f>B17-C17</f>
        <v>207791.40999999968</v>
      </c>
      <c r="E17" s="22">
        <v>50205.1</v>
      </c>
      <c r="F17" s="22">
        <v>56935.100000000006</v>
      </c>
      <c r="G17" s="18">
        <f>E17-F17</f>
        <v>-6730.0000000000073</v>
      </c>
      <c r="H17" s="22">
        <v>482809.1</v>
      </c>
      <c r="I17" s="22">
        <v>74817.600000000006</v>
      </c>
      <c r="J17" s="18">
        <f>H17-I17</f>
        <v>407991.5</v>
      </c>
      <c r="K17" s="22">
        <v>474744.8</v>
      </c>
      <c r="L17" s="22">
        <v>679249.36</v>
      </c>
      <c r="M17" s="18">
        <f>K17-L17</f>
        <v>-204504.56</v>
      </c>
      <c r="N17" s="22">
        <v>102287.93000000002</v>
      </c>
      <c r="O17" s="22">
        <v>104587.40000000001</v>
      </c>
      <c r="P17" s="18">
        <f>N17-O17</f>
        <v>-2299.4699999999866</v>
      </c>
      <c r="Q17" s="22">
        <v>99197.680000000008</v>
      </c>
      <c r="R17" s="22">
        <v>180759.90000000002</v>
      </c>
      <c r="S17" s="18">
        <f>Q17-R17</f>
        <v>-81562.220000000016</v>
      </c>
      <c r="T17" s="22">
        <v>83985.5</v>
      </c>
      <c r="U17" s="22">
        <v>131745.29999999999</v>
      </c>
      <c r="V17" s="18">
        <f>T17-U17</f>
        <v>-47759.799999999988</v>
      </c>
      <c r="W17" s="22">
        <v>282679.8</v>
      </c>
      <c r="X17" s="22">
        <v>203907.06</v>
      </c>
      <c r="Y17" s="18">
        <f>W17-X17</f>
        <v>78772.739999999991</v>
      </c>
      <c r="Z17" s="22">
        <v>53151.16</v>
      </c>
      <c r="AA17" s="22">
        <v>52598.62</v>
      </c>
      <c r="AB17" s="18">
        <f>Z17-AA17</f>
        <v>552.54000000000087</v>
      </c>
      <c r="AC17" s="22">
        <v>34035.960000000006</v>
      </c>
      <c r="AD17" s="22">
        <v>44929.21</v>
      </c>
      <c r="AE17" s="18">
        <f>AC17-AD17</f>
        <v>-10893.249999999993</v>
      </c>
      <c r="AF17" s="22">
        <v>338230.75</v>
      </c>
      <c r="AG17" s="22">
        <v>251478.85</v>
      </c>
      <c r="AH17" s="18">
        <f>AF17-AG17</f>
        <v>86751.9</v>
      </c>
      <c r="AI17" s="22">
        <v>58130.049999999996</v>
      </c>
      <c r="AJ17" s="22">
        <v>51757.95</v>
      </c>
      <c r="AK17" s="18">
        <f>AI17-AJ17</f>
        <v>6372.0999999999985</v>
      </c>
      <c r="AL17" s="22">
        <v>3636.3199999999997</v>
      </c>
      <c r="AM17" s="22">
        <v>3264.91</v>
      </c>
      <c r="AN17" s="18">
        <f>AL17-AM17</f>
        <v>371.40999999999985</v>
      </c>
      <c r="AO17" s="22">
        <v>3177.48</v>
      </c>
      <c r="AP17" s="22">
        <v>5383</v>
      </c>
      <c r="AQ17" s="18">
        <f>AO17-AP17</f>
        <v>-2205.52</v>
      </c>
      <c r="AR17" s="22">
        <v>31464.780000000002</v>
      </c>
      <c r="AS17" s="22">
        <v>4355.7000000000007</v>
      </c>
      <c r="AT17" s="18">
        <f>AR17-AS17</f>
        <v>27109.08</v>
      </c>
      <c r="AU17" s="22">
        <v>11545.6</v>
      </c>
      <c r="AV17" s="22">
        <v>0</v>
      </c>
      <c r="AW17" s="18">
        <f>AU17-AV17</f>
        <v>11545.6</v>
      </c>
      <c r="AX17" s="22">
        <v>47867.3</v>
      </c>
      <c r="AY17" s="22">
        <v>33991.599999999999</v>
      </c>
      <c r="AZ17" s="18">
        <f>AX17-AY17</f>
        <v>13875.700000000004</v>
      </c>
      <c r="BA17" s="22">
        <v>27359.7</v>
      </c>
      <c r="BB17" s="22">
        <v>286.8</v>
      </c>
      <c r="BC17" s="18">
        <f>BA17-BB17</f>
        <v>27072.9</v>
      </c>
      <c r="BD17" s="54">
        <v>554794.94000000006</v>
      </c>
      <c r="BE17" s="54">
        <v>651464.17999999993</v>
      </c>
      <c r="BF17" s="18">
        <f>BD17-BE17</f>
        <v>-96669.239999999874</v>
      </c>
    </row>
    <row r="18" spans="1:58" ht="21" customHeight="1">
      <c r="A18" s="26" t="s">
        <v>58</v>
      </c>
      <c r="B18" s="22">
        <f>B17-B16</f>
        <v>-1615198.6400000001</v>
      </c>
      <c r="C18" s="22">
        <f>C17-C16</f>
        <v>-3290781.38</v>
      </c>
      <c r="D18" s="18">
        <f>B18-C18</f>
        <v>1675582.7399999998</v>
      </c>
      <c r="E18" s="22">
        <f>E17-E16</f>
        <v>-22433.019999999997</v>
      </c>
      <c r="F18" s="22">
        <f>F17-F16</f>
        <v>-14025.339999999997</v>
      </c>
      <c r="G18" s="18">
        <f>E18-F18</f>
        <v>-8407.68</v>
      </c>
      <c r="H18" s="22">
        <f>H17-H16</f>
        <v>404415.32999999996</v>
      </c>
      <c r="I18" s="22">
        <f>I17-I16</f>
        <v>-19017.369999999995</v>
      </c>
      <c r="J18" s="18">
        <f>H18-I18</f>
        <v>423432.69999999995</v>
      </c>
      <c r="K18" s="22">
        <f>K17-K16</f>
        <v>366322.95999999996</v>
      </c>
      <c r="L18" s="22">
        <f t="shared" ref="L18:BE18" si="19">L17-L16</f>
        <v>643124.72</v>
      </c>
      <c r="M18" s="18">
        <f>K18-L18</f>
        <v>-276801.76</v>
      </c>
      <c r="N18" s="22">
        <f t="shared" si="19"/>
        <v>-204929.75999999998</v>
      </c>
      <c r="O18" s="22">
        <f t="shared" si="19"/>
        <v>-259017.41999999998</v>
      </c>
      <c r="P18" s="18">
        <f>N18-O18</f>
        <v>54087.66</v>
      </c>
      <c r="Q18" s="22">
        <f t="shared" si="19"/>
        <v>-2235462.3199999998</v>
      </c>
      <c r="R18" s="22">
        <f t="shared" si="19"/>
        <v>-3335060.3500000006</v>
      </c>
      <c r="S18" s="18">
        <f>Q18-R18</f>
        <v>1099598.0300000007</v>
      </c>
      <c r="T18" s="22">
        <f t="shared" si="19"/>
        <v>-420580.94999999995</v>
      </c>
      <c r="U18" s="22">
        <f t="shared" si="19"/>
        <v>-564100.94999999995</v>
      </c>
      <c r="V18" s="18">
        <f>T18-U18</f>
        <v>143520</v>
      </c>
      <c r="W18" s="22">
        <f t="shared" si="19"/>
        <v>40181.589999999967</v>
      </c>
      <c r="X18" s="22">
        <f t="shared" si="19"/>
        <v>-33052.889999999985</v>
      </c>
      <c r="Y18" s="18">
        <f>W18-X18</f>
        <v>73234.479999999952</v>
      </c>
      <c r="Z18" s="22">
        <f t="shared" si="19"/>
        <v>-30133.609999999986</v>
      </c>
      <c r="AA18" s="22">
        <f t="shared" si="19"/>
        <v>-17174.409999999996</v>
      </c>
      <c r="AB18" s="18">
        <f>Z18-AA18</f>
        <v>-12959.19999999999</v>
      </c>
      <c r="AC18" s="22">
        <f t="shared" si="19"/>
        <v>-206446.31</v>
      </c>
      <c r="AD18" s="22">
        <f t="shared" si="19"/>
        <v>-240585.41</v>
      </c>
      <c r="AE18" s="18">
        <f>AC18-AD18</f>
        <v>34139.100000000006</v>
      </c>
      <c r="AF18" s="22">
        <f t="shared" si="19"/>
        <v>75725.87</v>
      </c>
      <c r="AG18" s="22">
        <f t="shared" si="19"/>
        <v>-87526.069999999978</v>
      </c>
      <c r="AH18" s="18">
        <f>AF18-AG18</f>
        <v>163251.93999999997</v>
      </c>
      <c r="AI18" s="22">
        <f t="shared" si="19"/>
        <v>14727.159999999996</v>
      </c>
      <c r="AJ18" s="22">
        <f t="shared" si="19"/>
        <v>8245.0599999999977</v>
      </c>
      <c r="AK18" s="18">
        <f>AI18-AJ18</f>
        <v>6482.0999999999985</v>
      </c>
      <c r="AL18" s="22">
        <f t="shared" si="19"/>
        <v>1175.9299999999998</v>
      </c>
      <c r="AM18" s="22">
        <f t="shared" si="19"/>
        <v>-294.51000000000067</v>
      </c>
      <c r="AN18" s="18">
        <f>AL18-AM18</f>
        <v>1470.4400000000005</v>
      </c>
      <c r="AO18" s="22">
        <f t="shared" si="19"/>
        <v>-2658.9199999999996</v>
      </c>
      <c r="AP18" s="22">
        <f t="shared" si="19"/>
        <v>101.69000000000051</v>
      </c>
      <c r="AQ18" s="18">
        <f>AO18-AP18</f>
        <v>-2760.61</v>
      </c>
      <c r="AR18" s="22">
        <f t="shared" si="19"/>
        <v>28768.030000000002</v>
      </c>
      <c r="AS18" s="22">
        <f t="shared" si="19"/>
        <v>3832.5000000000009</v>
      </c>
      <c r="AT18" s="18">
        <f>AR18-AS18</f>
        <v>24935.530000000002</v>
      </c>
      <c r="AU18" s="22">
        <f t="shared" si="19"/>
        <v>-24635.280000000006</v>
      </c>
      <c r="AV18" s="22">
        <f t="shared" si="19"/>
        <v>-32792.880000000005</v>
      </c>
      <c r="AW18" s="18">
        <f>AU18-AV18</f>
        <v>8157.5999999999985</v>
      </c>
      <c r="AX18" s="22">
        <f t="shared" si="19"/>
        <v>42074.960000000006</v>
      </c>
      <c r="AY18" s="22">
        <f t="shared" si="19"/>
        <v>31702.339999999997</v>
      </c>
      <c r="AZ18" s="18">
        <f>AX18-AY18</f>
        <v>10372.62000000001</v>
      </c>
      <c r="BA18" s="22">
        <f t="shared" si="19"/>
        <v>19564.16</v>
      </c>
      <c r="BB18" s="22">
        <f t="shared" si="19"/>
        <v>-374.17</v>
      </c>
      <c r="BC18" s="18">
        <f>BA18-BB18</f>
        <v>19938.329999999998</v>
      </c>
      <c r="BD18" s="22">
        <f t="shared" si="19"/>
        <v>539125.54</v>
      </c>
      <c r="BE18" s="22">
        <f t="shared" si="19"/>
        <v>625234.07999999996</v>
      </c>
      <c r="BF18" s="18">
        <f>BD18-BE18</f>
        <v>-86108.539999999921</v>
      </c>
    </row>
  </sheetData>
  <mergeCells count="21">
    <mergeCell ref="AX2:AZ2"/>
    <mergeCell ref="AI2:AK2"/>
    <mergeCell ref="AL2:AN2"/>
    <mergeCell ref="AO2:AQ2"/>
    <mergeCell ref="AR2:AT2"/>
    <mergeCell ref="A1:BF1"/>
    <mergeCell ref="A2:A3"/>
    <mergeCell ref="B2:D2"/>
    <mergeCell ref="E2:G2"/>
    <mergeCell ref="H2:J2"/>
    <mergeCell ref="K2:M2"/>
    <mergeCell ref="N2:P2"/>
    <mergeCell ref="Q2:S2"/>
    <mergeCell ref="T2:V2"/>
    <mergeCell ref="BA2:BC2"/>
    <mergeCell ref="BD2:BF2"/>
    <mergeCell ref="W2:Y2"/>
    <mergeCell ref="Z2:AB2"/>
    <mergeCell ref="AC2:AE2"/>
    <mergeCell ref="AF2:AH2"/>
    <mergeCell ref="AU2:AW2"/>
  </mergeCells>
  <phoneticPr fontId="1" type="noConversion"/>
  <pageMargins left="0.7" right="0.7" top="0.75" bottom="0.75" header="0.3" footer="0.3"/>
  <pageSetup paperSize="9" orientation="portrait" horizontalDpi="200" verticalDpi="200" r:id="rId1"/>
  <ignoredErrors>
    <ignoredError sqref="D18:BF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B12"/>
  <sheetViews>
    <sheetView topLeftCell="E1" workbookViewId="0">
      <selection activeCell="O5" sqref="O5"/>
    </sheetView>
  </sheetViews>
  <sheetFormatPr defaultRowHeight="13.5"/>
  <cols>
    <col min="1" max="1" width="15.125" style="1" customWidth="1"/>
    <col min="2" max="2" width="9.5" style="1" bestFit="1" customWidth="1"/>
    <col min="3" max="3" width="9" style="1"/>
    <col min="4" max="4" width="9" style="1" customWidth="1"/>
    <col min="5" max="6" width="9" style="1"/>
    <col min="7" max="7" width="13.125" style="1" bestFit="1" customWidth="1"/>
    <col min="8" max="9" width="9" style="1"/>
    <col min="10" max="10" width="11.25" style="1" bestFit="1" customWidth="1"/>
    <col min="11" max="12" width="9" style="1"/>
    <col min="13" max="13" width="9.375" style="1" bestFit="1" customWidth="1"/>
    <col min="14" max="18" width="9" style="1"/>
    <col min="19" max="19" width="11.25" style="1" bestFit="1" customWidth="1"/>
    <col min="20" max="21" width="9" style="1"/>
    <col min="22" max="22" width="10.25" style="1" bestFit="1" customWidth="1"/>
    <col min="23" max="24" width="9" style="1"/>
    <col min="25" max="25" width="11.25" style="1" bestFit="1" customWidth="1"/>
    <col min="26" max="27" width="9" style="1"/>
    <col min="28" max="28" width="9.375" style="1" bestFit="1" customWidth="1"/>
    <col min="29" max="16384" width="9" style="1"/>
  </cols>
  <sheetData>
    <row r="1" spans="1:28" ht="41.25" customHeight="1">
      <c r="A1" s="66" t="s">
        <v>97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27" customHeight="1">
      <c r="A2" s="67" t="s">
        <v>27</v>
      </c>
      <c r="B2" s="65" t="s">
        <v>59</v>
      </c>
      <c r="C2" s="65"/>
      <c r="D2" s="65"/>
      <c r="E2" s="65" t="s">
        <v>60</v>
      </c>
      <c r="F2" s="65"/>
      <c r="G2" s="65"/>
      <c r="H2" s="65" t="s">
        <v>61</v>
      </c>
      <c r="I2" s="65"/>
      <c r="J2" s="65"/>
      <c r="K2" s="65" t="s">
        <v>62</v>
      </c>
      <c r="L2" s="65"/>
      <c r="M2" s="65"/>
      <c r="N2" s="65" t="s">
        <v>63</v>
      </c>
      <c r="O2" s="65"/>
      <c r="P2" s="65"/>
      <c r="Q2" s="65" t="s">
        <v>64</v>
      </c>
      <c r="R2" s="65"/>
      <c r="S2" s="65"/>
      <c r="T2" s="65" t="s">
        <v>65</v>
      </c>
      <c r="U2" s="65"/>
      <c r="V2" s="65"/>
      <c r="W2" s="65" t="s">
        <v>66</v>
      </c>
      <c r="X2" s="65"/>
      <c r="Y2" s="65"/>
      <c r="Z2" s="65" t="s">
        <v>67</v>
      </c>
      <c r="AA2" s="65"/>
      <c r="AB2" s="65"/>
    </row>
    <row r="3" spans="1:28" ht="27" customHeight="1">
      <c r="A3" s="68"/>
      <c r="B3" s="42" t="s">
        <v>68</v>
      </c>
      <c r="C3" s="42" t="s">
        <v>43</v>
      </c>
      <c r="D3" s="42" t="s">
        <v>70</v>
      </c>
      <c r="E3" s="42" t="s">
        <v>68</v>
      </c>
      <c r="F3" s="42" t="s">
        <v>43</v>
      </c>
      <c r="G3" s="42" t="s">
        <v>70</v>
      </c>
      <c r="H3" s="42" t="s">
        <v>68</v>
      </c>
      <c r="I3" s="42" t="s">
        <v>43</v>
      </c>
      <c r="J3" s="42" t="s">
        <v>70</v>
      </c>
      <c r="K3" s="42" t="s">
        <v>68</v>
      </c>
      <c r="L3" s="42" t="s">
        <v>75</v>
      </c>
      <c r="M3" s="42" t="s">
        <v>76</v>
      </c>
      <c r="N3" s="42" t="s">
        <v>42</v>
      </c>
      <c r="O3" s="42" t="s">
        <v>43</v>
      </c>
      <c r="P3" s="42" t="s">
        <v>44</v>
      </c>
      <c r="Q3" s="42" t="s">
        <v>42</v>
      </c>
      <c r="R3" s="42" t="s">
        <v>77</v>
      </c>
      <c r="S3" s="42" t="s">
        <v>44</v>
      </c>
      <c r="T3" s="42" t="s">
        <v>42</v>
      </c>
      <c r="U3" s="42" t="s">
        <v>77</v>
      </c>
      <c r="V3" s="42" t="s">
        <v>44</v>
      </c>
      <c r="W3" s="42" t="s">
        <v>42</v>
      </c>
      <c r="X3" s="42" t="s">
        <v>77</v>
      </c>
      <c r="Y3" s="42" t="s">
        <v>78</v>
      </c>
      <c r="Z3" s="42" t="s">
        <v>79</v>
      </c>
      <c r="AA3" s="42" t="s">
        <v>43</v>
      </c>
      <c r="AB3" s="42" t="s">
        <v>44</v>
      </c>
    </row>
    <row r="4" spans="1:28" ht="27" customHeight="1">
      <c r="A4" s="28" t="s">
        <v>45</v>
      </c>
      <c r="B4" s="29">
        <v>4394234.09</v>
      </c>
      <c r="C4" s="29">
        <v>4487825.87</v>
      </c>
      <c r="D4" s="30">
        <f>(B4-C4)/C4</f>
        <v>-2.0854592560205609E-2</v>
      </c>
      <c r="E4" s="29">
        <v>1378316.6</v>
      </c>
      <c r="F4" s="29">
        <v>1475143.76</v>
      </c>
      <c r="G4" s="30">
        <f>(E4-F4)/F4</f>
        <v>-6.5639134724062367E-2</v>
      </c>
      <c r="H4" s="29">
        <v>266059.65000000002</v>
      </c>
      <c r="I4" s="29">
        <v>269973.45</v>
      </c>
      <c r="J4" s="30">
        <f>(H4-I4)/I4</f>
        <v>-1.4496981092029562E-2</v>
      </c>
      <c r="K4" s="29">
        <v>775201.04</v>
      </c>
      <c r="L4" s="29">
        <v>832842.71</v>
      </c>
      <c r="M4" s="30">
        <f>(K4-L4)/L4</f>
        <v>-6.921075169163686E-2</v>
      </c>
      <c r="N4" s="29">
        <v>444532</v>
      </c>
      <c r="O4" s="29">
        <v>368453</v>
      </c>
      <c r="P4" s="30">
        <f>(N4-O4)/O4</f>
        <v>0.20648223789737091</v>
      </c>
      <c r="Q4" s="29">
        <v>1235988.25</v>
      </c>
      <c r="R4" s="29">
        <v>1269278.95</v>
      </c>
      <c r="S4" s="30">
        <f>(Q4-R4)/R4</f>
        <v>-2.6228040731314385E-2</v>
      </c>
      <c r="T4" s="29">
        <v>152486.54999999999</v>
      </c>
      <c r="U4" s="29">
        <v>144006.29999999999</v>
      </c>
      <c r="V4" s="30">
        <f>(T4-U4)/U4</f>
        <v>5.8888048647871657E-2</v>
      </c>
      <c r="W4" s="29">
        <v>96395</v>
      </c>
      <c r="X4" s="29">
        <v>85628.2</v>
      </c>
      <c r="Y4" s="30">
        <f>(W4-X4)/X4</f>
        <v>0.12573895048593808</v>
      </c>
      <c r="Z4" s="29">
        <v>45255</v>
      </c>
      <c r="AA4" s="31">
        <v>42499.5</v>
      </c>
      <c r="AB4" s="30">
        <f>(Z4-AA4)/AA4</f>
        <v>6.4836056894786998E-2</v>
      </c>
    </row>
    <row r="5" spans="1:28" ht="27" customHeight="1">
      <c r="A5" s="32" t="s">
        <v>55</v>
      </c>
      <c r="B5" s="33">
        <v>2621416.6</v>
      </c>
      <c r="C5" s="33">
        <v>2587626.5999999996</v>
      </c>
      <c r="D5" s="30">
        <f t="shared" ref="D5:D9" si="0">(B5-C5)/C5</f>
        <v>1.3058298287705217E-2</v>
      </c>
      <c r="E5" s="33">
        <v>9853</v>
      </c>
      <c r="F5" s="33">
        <v>10872.5</v>
      </c>
      <c r="G5" s="30">
        <f t="shared" ref="G5:G9" si="1">(E5-F5)/F5</f>
        <v>-9.3768682455736954E-2</v>
      </c>
      <c r="H5" s="33">
        <v>0</v>
      </c>
      <c r="I5" s="33">
        <v>42</v>
      </c>
      <c r="J5" s="30">
        <f>(H5-I5)/I5</f>
        <v>-1</v>
      </c>
      <c r="K5" s="33">
        <v>731574.5</v>
      </c>
      <c r="L5" s="33">
        <v>766367.2</v>
      </c>
      <c r="M5" s="30">
        <f t="shared" ref="M5:M9" si="2">(K5-L5)/L5</f>
        <v>-4.5399516054444859E-2</v>
      </c>
      <c r="N5" s="33">
        <v>434012</v>
      </c>
      <c r="O5" s="33">
        <v>357749</v>
      </c>
      <c r="P5" s="30">
        <f t="shared" ref="P5:P9" si="3">(N5-O5)/O5</f>
        <v>0.21317460006876329</v>
      </c>
      <c r="Q5" s="33">
        <v>1217251.1000000001</v>
      </c>
      <c r="R5" s="33">
        <v>1250712.3999999999</v>
      </c>
      <c r="S5" s="30">
        <f t="shared" ref="S5:S9" si="4">(Q5-R5)/R5</f>
        <v>-2.6753792478590454E-2</v>
      </c>
      <c r="T5" s="33">
        <v>87211</v>
      </c>
      <c r="U5" s="33">
        <v>74059</v>
      </c>
      <c r="V5" s="30">
        <f t="shared" ref="V5:V9" si="5">(T5-U5)/U5</f>
        <v>0.17758813918632441</v>
      </c>
      <c r="W5" s="33">
        <v>96260</v>
      </c>
      <c r="X5" s="33">
        <v>85325</v>
      </c>
      <c r="Y5" s="30">
        <f t="shared" ref="Y5:Y9" si="6">(W5-X5)/X5</f>
        <v>0.12815704658658073</v>
      </c>
      <c r="Z5" s="33">
        <v>45255</v>
      </c>
      <c r="AA5" s="34">
        <v>42499.5</v>
      </c>
      <c r="AB5" s="30">
        <f t="shared" ref="AB5" si="7">(Z5-AA5)/AA5</f>
        <v>6.4836056894786998E-2</v>
      </c>
    </row>
    <row r="6" spans="1:28" ht="27" customHeight="1">
      <c r="A6" s="35" t="s">
        <v>80</v>
      </c>
      <c r="B6" s="33">
        <v>87678</v>
      </c>
      <c r="C6" s="33">
        <v>116067.5</v>
      </c>
      <c r="D6" s="30">
        <f t="shared" si="0"/>
        <v>-0.24459474012966592</v>
      </c>
      <c r="E6" s="33">
        <v>27099</v>
      </c>
      <c r="F6" s="33">
        <v>42703.5</v>
      </c>
      <c r="G6" s="30">
        <f t="shared" si="1"/>
        <v>-0.36541501282096317</v>
      </c>
      <c r="H6" s="33">
        <v>1707.5</v>
      </c>
      <c r="I6" s="33">
        <v>1739.5</v>
      </c>
      <c r="J6" s="30">
        <f t="shared" ref="J6:J9" si="8">(H6-I6)/I6</f>
        <v>-1.8396090830698476E-2</v>
      </c>
      <c r="K6" s="33">
        <v>893</v>
      </c>
      <c r="L6" s="33">
        <v>3333</v>
      </c>
      <c r="M6" s="30">
        <f t="shared" si="2"/>
        <v>-0.73207320732073211</v>
      </c>
      <c r="N6" s="33">
        <v>10520</v>
      </c>
      <c r="O6" s="33">
        <v>9840</v>
      </c>
      <c r="P6" s="30">
        <f t="shared" si="3"/>
        <v>6.910569105691057E-2</v>
      </c>
      <c r="Q6" s="33">
        <v>14768</v>
      </c>
      <c r="R6" s="33">
        <v>14548</v>
      </c>
      <c r="S6" s="30">
        <f t="shared" si="4"/>
        <v>1.5122353588122079E-2</v>
      </c>
      <c r="T6" s="33">
        <v>32555.5</v>
      </c>
      <c r="U6" s="33">
        <v>43737.5</v>
      </c>
      <c r="V6" s="30">
        <f t="shared" si="5"/>
        <v>-0.25566161760503003</v>
      </c>
      <c r="W6" s="33">
        <v>135</v>
      </c>
      <c r="X6" s="33">
        <v>166</v>
      </c>
      <c r="Y6" s="30">
        <f t="shared" si="6"/>
        <v>-0.18674698795180722</v>
      </c>
      <c r="Z6" s="50"/>
      <c r="AA6" s="51"/>
      <c r="AB6" s="30"/>
    </row>
    <row r="7" spans="1:28" ht="27" customHeight="1">
      <c r="A7" s="35" t="s">
        <v>81</v>
      </c>
      <c r="B7" s="33">
        <v>495464</v>
      </c>
      <c r="C7" s="33">
        <v>512097.4</v>
      </c>
      <c r="D7" s="30">
        <f t="shared" si="0"/>
        <v>-3.2480930385508741E-2</v>
      </c>
      <c r="E7" s="33">
        <v>482282</v>
      </c>
      <c r="F7" s="33">
        <v>507027.4</v>
      </c>
      <c r="G7" s="30">
        <f t="shared" si="1"/>
        <v>-4.8804857488964154E-2</v>
      </c>
      <c r="H7" s="33"/>
      <c r="I7" s="33"/>
      <c r="J7" s="30"/>
      <c r="K7" s="33"/>
      <c r="L7" s="33"/>
      <c r="M7" s="30"/>
      <c r="N7" s="33"/>
      <c r="O7" s="33"/>
      <c r="P7" s="30"/>
      <c r="Q7" s="33"/>
      <c r="R7" s="33"/>
      <c r="S7" s="30"/>
      <c r="T7" s="33">
        <v>13182</v>
      </c>
      <c r="U7" s="33">
        <v>5070</v>
      </c>
      <c r="V7" s="30">
        <f t="shared" si="5"/>
        <v>1.6</v>
      </c>
      <c r="W7" s="33"/>
      <c r="X7" s="33"/>
      <c r="Y7" s="30"/>
      <c r="Z7" s="50"/>
      <c r="AA7" s="51"/>
      <c r="AB7" s="30"/>
    </row>
    <row r="8" spans="1:28" ht="27" customHeight="1">
      <c r="A8" s="35" t="s">
        <v>82</v>
      </c>
      <c r="B8" s="33">
        <v>243443</v>
      </c>
      <c r="C8" s="33">
        <v>243936.25</v>
      </c>
      <c r="D8" s="30">
        <f t="shared" si="0"/>
        <v>-2.0220446940542869E-3</v>
      </c>
      <c r="E8" s="33">
        <v>4307</v>
      </c>
      <c r="F8" s="33">
        <v>7287</v>
      </c>
      <c r="G8" s="30">
        <f t="shared" si="1"/>
        <v>-0.40894744064772881</v>
      </c>
      <c r="H8" s="33">
        <v>227931</v>
      </c>
      <c r="I8" s="33">
        <v>225759.25</v>
      </c>
      <c r="J8" s="30">
        <f t="shared" si="8"/>
        <v>9.6197608735854676E-3</v>
      </c>
      <c r="K8" s="33"/>
      <c r="L8" s="33"/>
      <c r="M8" s="30"/>
      <c r="N8" s="33"/>
      <c r="O8" s="33"/>
      <c r="P8" s="30"/>
      <c r="Q8" s="33"/>
      <c r="R8" s="33"/>
      <c r="S8" s="30"/>
      <c r="T8" s="33">
        <v>11205</v>
      </c>
      <c r="U8" s="33">
        <v>10872</v>
      </c>
      <c r="V8" s="30">
        <f t="shared" si="5"/>
        <v>3.0629139072847682E-2</v>
      </c>
      <c r="W8" s="33">
        <v>0</v>
      </c>
      <c r="X8" s="33">
        <v>18</v>
      </c>
      <c r="Y8" s="30">
        <f t="shared" si="6"/>
        <v>-1</v>
      </c>
      <c r="Z8" s="50"/>
      <c r="AA8" s="51"/>
      <c r="AB8" s="30"/>
    </row>
    <row r="9" spans="1:28" ht="27" customHeight="1">
      <c r="A9" s="36" t="s">
        <v>83</v>
      </c>
      <c r="B9" s="33">
        <v>946232.49000000022</v>
      </c>
      <c r="C9" s="33">
        <v>1028098.12</v>
      </c>
      <c r="D9" s="30">
        <f t="shared" si="0"/>
        <v>-7.9628226535420343E-2</v>
      </c>
      <c r="E9" s="33">
        <v>854775.60000000009</v>
      </c>
      <c r="F9" s="33">
        <v>907253.36</v>
      </c>
      <c r="G9" s="30">
        <f t="shared" si="1"/>
        <v>-5.7842453181986442E-2</v>
      </c>
      <c r="H9" s="33">
        <v>36421.15</v>
      </c>
      <c r="I9" s="33">
        <v>42432.7</v>
      </c>
      <c r="J9" s="30">
        <f t="shared" si="8"/>
        <v>-0.1416725779882024</v>
      </c>
      <c r="K9" s="33">
        <v>42733.54</v>
      </c>
      <c r="L9" s="33">
        <v>63142.51</v>
      </c>
      <c r="M9" s="30">
        <f t="shared" si="2"/>
        <v>-0.32322075888335766</v>
      </c>
      <c r="N9" s="33">
        <v>0</v>
      </c>
      <c r="O9" s="33">
        <v>864</v>
      </c>
      <c r="P9" s="30">
        <f t="shared" si="3"/>
        <v>-1</v>
      </c>
      <c r="Q9" s="33">
        <v>3969.15</v>
      </c>
      <c r="R9" s="33">
        <v>4018.55</v>
      </c>
      <c r="S9" s="30">
        <f t="shared" si="4"/>
        <v>-1.2292991253063938E-2</v>
      </c>
      <c r="T9" s="33">
        <v>8333.0499999999993</v>
      </c>
      <c r="U9" s="33">
        <v>10267.799999999999</v>
      </c>
      <c r="V9" s="30">
        <f t="shared" si="5"/>
        <v>-0.18842887473460723</v>
      </c>
      <c r="W9" s="33">
        <v>0</v>
      </c>
      <c r="X9" s="33">
        <v>119.2</v>
      </c>
      <c r="Y9" s="30">
        <f t="shared" si="6"/>
        <v>-1</v>
      </c>
      <c r="Z9" s="50"/>
      <c r="AA9" s="51"/>
      <c r="AB9" s="30"/>
    </row>
    <row r="10" spans="1:28" ht="27" customHeight="1">
      <c r="A10" s="37" t="s">
        <v>57</v>
      </c>
      <c r="B10" s="33">
        <v>1164308.1099999999</v>
      </c>
      <c r="C10" s="33">
        <v>1469170.99</v>
      </c>
      <c r="D10" s="29">
        <f>B10-C10</f>
        <v>-304862.88000000012</v>
      </c>
      <c r="E10" s="33">
        <v>626255.30999999994</v>
      </c>
      <c r="F10" s="33">
        <v>883943.28</v>
      </c>
      <c r="G10" s="29">
        <f>E10-F10</f>
        <v>-257687.97000000009</v>
      </c>
      <c r="H10" s="33">
        <v>30855.5</v>
      </c>
      <c r="I10" s="33">
        <v>59252.3</v>
      </c>
      <c r="J10" s="29">
        <f>H10-I10</f>
        <v>-28396.800000000003</v>
      </c>
      <c r="K10" s="33">
        <v>73611.8</v>
      </c>
      <c r="L10" s="33">
        <v>48256.090000000004</v>
      </c>
      <c r="M10" s="29">
        <f>K10-L10</f>
        <v>25355.71</v>
      </c>
      <c r="N10" s="33">
        <v>642.5</v>
      </c>
      <c r="O10" s="33">
        <v>338</v>
      </c>
      <c r="P10" s="29">
        <f>N10-O10</f>
        <v>304.5</v>
      </c>
      <c r="Q10" s="33">
        <v>410987.8</v>
      </c>
      <c r="R10" s="33">
        <v>456068.22</v>
      </c>
      <c r="S10" s="29">
        <f>Q10-R10</f>
        <v>-45080.419999999984</v>
      </c>
      <c r="T10" s="33">
        <v>19266</v>
      </c>
      <c r="U10" s="33">
        <v>5814.4</v>
      </c>
      <c r="V10" s="29">
        <f>T10-U10</f>
        <v>13451.6</v>
      </c>
      <c r="W10" s="33">
        <v>2326.6999999999998</v>
      </c>
      <c r="X10" s="33">
        <v>14860</v>
      </c>
      <c r="Y10" s="29">
        <f>W10-X10</f>
        <v>-12533.3</v>
      </c>
      <c r="Z10" s="33">
        <v>362.5</v>
      </c>
      <c r="AA10" s="34">
        <v>638.70000000000005</v>
      </c>
      <c r="AB10" s="29">
        <f>Z10-AA10</f>
        <v>-276.20000000000005</v>
      </c>
    </row>
    <row r="11" spans="1:28" ht="30" customHeight="1">
      <c r="A11" s="38" t="s">
        <v>58</v>
      </c>
      <c r="B11" s="39">
        <v>218075.61999999985</v>
      </c>
      <c r="C11" s="39">
        <v>441072.87</v>
      </c>
      <c r="D11" s="29">
        <f>B11-C11</f>
        <v>-222997.25000000015</v>
      </c>
      <c r="E11" s="39">
        <v>-228520.29000000015</v>
      </c>
      <c r="F11" s="39">
        <v>-23310.079999999958</v>
      </c>
      <c r="G11" s="29">
        <f t="shared" ref="G11:G12" si="9">E11-F11</f>
        <v>-205210.2100000002</v>
      </c>
      <c r="H11" s="39">
        <v>-5565.6500000000015</v>
      </c>
      <c r="I11" s="39">
        <v>16819.600000000006</v>
      </c>
      <c r="J11" s="29">
        <f t="shared" ref="J11" si="10">H11-I11</f>
        <v>-22385.250000000007</v>
      </c>
      <c r="K11" s="39">
        <v>30878.260000000002</v>
      </c>
      <c r="L11" s="39">
        <v>-14886.419999999998</v>
      </c>
      <c r="M11" s="29">
        <f t="shared" ref="M11:M12" si="11">K11-L11</f>
        <v>45764.68</v>
      </c>
      <c r="N11" s="39">
        <v>642.5</v>
      </c>
      <c r="O11" s="39">
        <v>-526</v>
      </c>
      <c r="P11" s="29">
        <f t="shared" ref="P11:P12" si="12">N11-O11</f>
        <v>1168.5</v>
      </c>
      <c r="Q11" s="39">
        <v>407018.64999999997</v>
      </c>
      <c r="R11" s="39">
        <v>452049.67</v>
      </c>
      <c r="S11" s="29">
        <f t="shared" ref="S11:S12" si="13">Q11-R11</f>
        <v>-45031.020000000019</v>
      </c>
      <c r="T11" s="39">
        <v>10932.95</v>
      </c>
      <c r="U11" s="39">
        <v>-4453.3999999999996</v>
      </c>
      <c r="V11" s="29">
        <f t="shared" ref="V11:V12" si="14">T11-U11</f>
        <v>15386.35</v>
      </c>
      <c r="W11" s="39">
        <v>2326.6999999999998</v>
      </c>
      <c r="X11" s="39">
        <v>14740.8</v>
      </c>
      <c r="Y11" s="29">
        <f t="shared" ref="Y11:Y12" si="15">W11-X11</f>
        <v>-12414.099999999999</v>
      </c>
      <c r="Z11" s="39">
        <v>362.5</v>
      </c>
      <c r="AA11" s="39">
        <v>638.70000000000005</v>
      </c>
      <c r="AB11" s="29">
        <f t="shared" ref="AB11:AB12" si="16">Z11-AA11</f>
        <v>-276.20000000000005</v>
      </c>
    </row>
    <row r="12" spans="1:28" ht="30" customHeight="1">
      <c r="A12" s="37" t="s">
        <v>84</v>
      </c>
      <c r="B12" s="43">
        <v>33443</v>
      </c>
      <c r="C12" s="43">
        <v>31564</v>
      </c>
      <c r="D12" s="44">
        <f>B12-C12</f>
        <v>1879</v>
      </c>
      <c r="E12" s="43">
        <v>282</v>
      </c>
      <c r="F12" s="43">
        <v>315</v>
      </c>
      <c r="G12" s="44">
        <f t="shared" si="9"/>
        <v>-33</v>
      </c>
      <c r="H12" s="43"/>
      <c r="I12" s="43"/>
      <c r="J12" s="44"/>
      <c r="K12" s="43">
        <v>3870</v>
      </c>
      <c r="L12" s="43">
        <v>3874</v>
      </c>
      <c r="M12" s="44">
        <f t="shared" si="11"/>
        <v>-4</v>
      </c>
      <c r="N12" s="43">
        <v>2909</v>
      </c>
      <c r="O12" s="43">
        <v>2716</v>
      </c>
      <c r="P12" s="44">
        <f t="shared" si="12"/>
        <v>193</v>
      </c>
      <c r="Q12" s="43">
        <v>23785</v>
      </c>
      <c r="R12" s="43">
        <v>21709</v>
      </c>
      <c r="S12" s="44">
        <f t="shared" si="13"/>
        <v>2076</v>
      </c>
      <c r="T12" s="43">
        <v>364</v>
      </c>
      <c r="U12" s="43">
        <v>336</v>
      </c>
      <c r="V12" s="44">
        <f t="shared" si="14"/>
        <v>28</v>
      </c>
      <c r="W12" s="43">
        <v>488</v>
      </c>
      <c r="X12" s="43">
        <v>906</v>
      </c>
      <c r="Y12" s="44">
        <f t="shared" si="15"/>
        <v>-418</v>
      </c>
      <c r="Z12" s="43">
        <v>1745</v>
      </c>
      <c r="AA12" s="43">
        <v>1708</v>
      </c>
      <c r="AB12" s="44">
        <f t="shared" si="16"/>
        <v>37</v>
      </c>
    </row>
  </sheetData>
  <mergeCells count="11">
    <mergeCell ref="Z2:AB2"/>
    <mergeCell ref="A1:AB1"/>
    <mergeCell ref="A2:A3"/>
    <mergeCell ref="B2:D2"/>
    <mergeCell ref="E2:G2"/>
    <mergeCell ref="H2:J2"/>
    <mergeCell ref="K2:M2"/>
    <mergeCell ref="N2:P2"/>
    <mergeCell ref="Q2:S2"/>
    <mergeCell ref="T2:V2"/>
    <mergeCell ref="W2:Y2"/>
  </mergeCells>
  <phoneticPr fontId="1" type="noConversion"/>
  <pageMargins left="0.70866141732283472" right="0.70866141732283472" top="2.5590551181102366" bottom="0.74803149606299213" header="0.31496062992125984" footer="0.31496062992125984"/>
  <pageSetup paperSize="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12"/>
  <sheetViews>
    <sheetView topLeftCell="I1" workbookViewId="0">
      <selection activeCell="AA5" sqref="AA5"/>
    </sheetView>
  </sheetViews>
  <sheetFormatPr defaultRowHeight="13.5"/>
  <cols>
    <col min="1" max="1" width="12.375" style="1" customWidth="1"/>
    <col min="2" max="2" width="10.375" style="1" customWidth="1"/>
    <col min="3" max="3" width="10.75" style="1" customWidth="1"/>
    <col min="4" max="4" width="9.875" style="1" customWidth="1"/>
    <col min="5" max="6" width="10.75" style="1" customWidth="1"/>
    <col min="7" max="7" width="11.875" style="1" customWidth="1"/>
    <col min="8" max="8" width="9.5" style="1" bestFit="1" customWidth="1"/>
    <col min="9" max="9" width="9" style="1"/>
    <col min="10" max="10" width="9" style="1" customWidth="1"/>
    <col min="11" max="12" width="9" style="1"/>
    <col min="13" max="13" width="9.375" style="1" bestFit="1" customWidth="1"/>
    <col min="14" max="18" width="9" style="1"/>
    <col min="19" max="19" width="11.25" style="1" bestFit="1" customWidth="1"/>
    <col min="20" max="21" width="9" style="1"/>
    <col min="22" max="22" width="10.25" style="1" bestFit="1" customWidth="1"/>
    <col min="23" max="24" width="9" style="1"/>
    <col min="25" max="25" width="11.25" style="1" bestFit="1" customWidth="1"/>
    <col min="26" max="27" width="9" style="1"/>
    <col min="28" max="28" width="9.375" style="1" bestFit="1" customWidth="1"/>
    <col min="29" max="16384" width="9" style="1"/>
  </cols>
  <sheetData>
    <row r="1" spans="1:28" ht="32.25" customHeight="1">
      <c r="A1" s="69" t="s">
        <v>99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28" ht="27" customHeight="1">
      <c r="A2" s="67" t="s">
        <v>27</v>
      </c>
      <c r="B2" s="65" t="s">
        <v>59</v>
      </c>
      <c r="C2" s="65"/>
      <c r="D2" s="65"/>
      <c r="E2" s="65" t="s">
        <v>60</v>
      </c>
      <c r="F2" s="65"/>
      <c r="G2" s="65"/>
      <c r="H2" s="65" t="s">
        <v>61</v>
      </c>
      <c r="I2" s="65"/>
      <c r="J2" s="65"/>
      <c r="K2" s="65" t="s">
        <v>62</v>
      </c>
      <c r="L2" s="65"/>
      <c r="M2" s="65"/>
      <c r="N2" s="65" t="s">
        <v>63</v>
      </c>
      <c r="O2" s="65"/>
      <c r="P2" s="65"/>
      <c r="Q2" s="65" t="s">
        <v>64</v>
      </c>
      <c r="R2" s="65"/>
      <c r="S2" s="65"/>
      <c r="T2" s="65" t="s">
        <v>65</v>
      </c>
      <c r="U2" s="65"/>
      <c r="V2" s="65"/>
      <c r="W2" s="65" t="s">
        <v>66</v>
      </c>
      <c r="X2" s="65"/>
      <c r="Y2" s="65"/>
      <c r="Z2" s="65" t="s">
        <v>67</v>
      </c>
      <c r="AA2" s="65"/>
      <c r="AB2" s="65"/>
    </row>
    <row r="3" spans="1:28" ht="27" customHeight="1">
      <c r="A3" s="68"/>
      <c r="B3" s="27" t="s">
        <v>68</v>
      </c>
      <c r="C3" s="27" t="s">
        <v>69</v>
      </c>
      <c r="D3" s="27" t="s">
        <v>70</v>
      </c>
      <c r="E3" s="27" t="s">
        <v>68</v>
      </c>
      <c r="F3" s="27" t="s">
        <v>69</v>
      </c>
      <c r="G3" s="27" t="s">
        <v>70</v>
      </c>
      <c r="H3" s="27" t="s">
        <v>71</v>
      </c>
      <c r="I3" s="27" t="s">
        <v>72</v>
      </c>
      <c r="J3" s="27" t="s">
        <v>73</v>
      </c>
      <c r="K3" s="27" t="s">
        <v>74</v>
      </c>
      <c r="L3" s="27" t="s">
        <v>75</v>
      </c>
      <c r="M3" s="27" t="s">
        <v>76</v>
      </c>
      <c r="N3" s="27" t="s">
        <v>42</v>
      </c>
      <c r="O3" s="27" t="s">
        <v>43</v>
      </c>
      <c r="P3" s="27" t="s">
        <v>44</v>
      </c>
      <c r="Q3" s="27" t="s">
        <v>42</v>
      </c>
      <c r="R3" s="27" t="s">
        <v>77</v>
      </c>
      <c r="S3" s="27" t="s">
        <v>44</v>
      </c>
      <c r="T3" s="27" t="s">
        <v>42</v>
      </c>
      <c r="U3" s="27" t="s">
        <v>77</v>
      </c>
      <c r="V3" s="27" t="s">
        <v>44</v>
      </c>
      <c r="W3" s="27" t="s">
        <v>42</v>
      </c>
      <c r="X3" s="27" t="s">
        <v>77</v>
      </c>
      <c r="Y3" s="27" t="s">
        <v>78</v>
      </c>
      <c r="Z3" s="27" t="s">
        <v>79</v>
      </c>
      <c r="AA3" s="27" t="s">
        <v>43</v>
      </c>
      <c r="AB3" s="27" t="s">
        <v>44</v>
      </c>
    </row>
    <row r="4" spans="1:28" ht="27" customHeight="1">
      <c r="A4" s="28" t="s">
        <v>45</v>
      </c>
      <c r="B4" s="29">
        <v>17820603.989999998</v>
      </c>
      <c r="C4" s="29">
        <v>19428576.350000001</v>
      </c>
      <c r="D4" s="30">
        <f>(B4-C4)/C4</f>
        <v>-8.2763262270629676E-2</v>
      </c>
      <c r="E4" s="29">
        <v>5358489.3699999992</v>
      </c>
      <c r="F4" s="29">
        <v>6988923.4800000004</v>
      </c>
      <c r="G4" s="30">
        <f>(E4-F4)/F4</f>
        <v>-0.23328830465317973</v>
      </c>
      <c r="H4" s="29">
        <v>1076705.25</v>
      </c>
      <c r="I4" s="29">
        <v>1274918.05</v>
      </c>
      <c r="J4" s="30">
        <f>(H4-I4)/I4</f>
        <v>-0.15547101243095587</v>
      </c>
      <c r="K4" s="29">
        <v>3201481.77</v>
      </c>
      <c r="L4" s="29">
        <v>3337510.27</v>
      </c>
      <c r="M4" s="30">
        <f>(K4-L4)/L4</f>
        <v>-4.0757477579237533E-2</v>
      </c>
      <c r="N4" s="29">
        <v>1928822</v>
      </c>
      <c r="O4" s="29">
        <v>1539080</v>
      </c>
      <c r="P4" s="30">
        <f>(N4-O4)/O4</f>
        <v>0.25323050133846192</v>
      </c>
      <c r="Q4" s="29">
        <v>5092876.75</v>
      </c>
      <c r="R4" s="29">
        <v>5189086.8</v>
      </c>
      <c r="S4" s="30">
        <f>(Q4-R4)/R4</f>
        <v>-1.8540844219449137E-2</v>
      </c>
      <c r="T4" s="29">
        <v>583445.84999999986</v>
      </c>
      <c r="U4" s="29">
        <v>568983.14999999991</v>
      </c>
      <c r="V4" s="30">
        <f>(T4-U4)/U4</f>
        <v>2.5418503166569968E-2</v>
      </c>
      <c r="W4" s="29">
        <v>386341</v>
      </c>
      <c r="X4" s="29">
        <v>361304.60000000003</v>
      </c>
      <c r="Y4" s="30">
        <f>(W4-X4)/X4</f>
        <v>6.9294440203639701E-2</v>
      </c>
      <c r="Z4" s="29">
        <v>192442</v>
      </c>
      <c r="AA4" s="31">
        <v>168770</v>
      </c>
      <c r="AB4" s="30">
        <f>(Z4-AA4)/AA4</f>
        <v>0.14026189488653196</v>
      </c>
    </row>
    <row r="5" spans="1:28" ht="27" customHeight="1">
      <c r="A5" s="32" t="s">
        <v>55</v>
      </c>
      <c r="B5" s="33">
        <v>10824960.4</v>
      </c>
      <c r="C5" s="33">
        <v>10527082.199999999</v>
      </c>
      <c r="D5" s="30">
        <f t="shared" ref="D5:D9" si="0">(B5-C5)/C5</f>
        <v>2.8296368769686355E-2</v>
      </c>
      <c r="E5" s="33">
        <v>45866.5</v>
      </c>
      <c r="F5" s="33">
        <v>54093</v>
      </c>
      <c r="G5" s="30">
        <f t="shared" ref="G5:G9" si="1">(E5-F5)/F5</f>
        <v>-0.15208067587303348</v>
      </c>
      <c r="H5" s="33">
        <v>0</v>
      </c>
      <c r="I5" s="33">
        <v>47</v>
      </c>
      <c r="J5" s="30">
        <f>(H5-I5)/I5</f>
        <v>-1</v>
      </c>
      <c r="K5" s="33">
        <v>2970080</v>
      </c>
      <c r="L5" s="33">
        <v>3065091.4000000004</v>
      </c>
      <c r="M5" s="30">
        <f t="shared" ref="M5:M9" si="2">(K5-L5)/L5</f>
        <v>-3.0997901074010504E-2</v>
      </c>
      <c r="N5" s="33">
        <v>1880994</v>
      </c>
      <c r="O5" s="33">
        <v>1489824</v>
      </c>
      <c r="P5" s="30">
        <f t="shared" ref="P5:P9" si="3">(N5-O5)/O5</f>
        <v>0.26256121528449</v>
      </c>
      <c r="Q5" s="33">
        <v>5018386.9000000004</v>
      </c>
      <c r="R5" s="33">
        <v>5121599.3000000007</v>
      </c>
      <c r="S5" s="30">
        <f t="shared" ref="S5:S9" si="4">(Q5-R5)/R5</f>
        <v>-2.0152377012391493E-2</v>
      </c>
      <c r="T5" s="33">
        <v>332065</v>
      </c>
      <c r="U5" s="33">
        <v>266978.5</v>
      </c>
      <c r="V5" s="30">
        <f t="shared" ref="V5:V9" si="5">(T5-U5)/U5</f>
        <v>0.24378929389445217</v>
      </c>
      <c r="W5" s="33">
        <v>385126</v>
      </c>
      <c r="X5" s="33">
        <v>360679</v>
      </c>
      <c r="Y5" s="30">
        <f t="shared" ref="Y5:Y9" si="6">(W5-X5)/X5</f>
        <v>6.7780491794642878E-2</v>
      </c>
      <c r="Z5" s="33">
        <v>192442</v>
      </c>
      <c r="AA5" s="34">
        <v>168770</v>
      </c>
      <c r="AB5" s="30">
        <f t="shared" ref="AB5" si="7">(Z5-AA5)/AA5</f>
        <v>0.14026189488653196</v>
      </c>
    </row>
    <row r="6" spans="1:28" ht="27" customHeight="1">
      <c r="A6" s="35" t="s">
        <v>80</v>
      </c>
      <c r="B6" s="33">
        <v>390920.7</v>
      </c>
      <c r="C6" s="33">
        <v>515768.25</v>
      </c>
      <c r="D6" s="30">
        <f t="shared" si="0"/>
        <v>-0.24206133277882069</v>
      </c>
      <c r="E6" s="33">
        <v>130253.5</v>
      </c>
      <c r="F6" s="33">
        <v>201324</v>
      </c>
      <c r="G6" s="30">
        <f t="shared" si="1"/>
        <v>-0.353015537144106</v>
      </c>
      <c r="H6" s="33">
        <v>8576.5</v>
      </c>
      <c r="I6" s="33">
        <v>8945.5</v>
      </c>
      <c r="J6" s="30">
        <f>(H6-I6)/I6</f>
        <v>-4.1249790397406519E-2</v>
      </c>
      <c r="K6" s="33">
        <v>10253</v>
      </c>
      <c r="L6" s="33">
        <v>15757</v>
      </c>
      <c r="M6" s="30">
        <f t="shared" si="2"/>
        <v>-0.34930507076220091</v>
      </c>
      <c r="N6" s="33">
        <v>47828</v>
      </c>
      <c r="O6" s="33">
        <v>45440</v>
      </c>
      <c r="P6" s="30">
        <f t="shared" si="3"/>
        <v>5.255281690140845E-2</v>
      </c>
      <c r="Q6" s="33">
        <v>58760</v>
      </c>
      <c r="R6" s="33">
        <v>52516</v>
      </c>
      <c r="S6" s="30">
        <f t="shared" si="4"/>
        <v>0.11889709802726788</v>
      </c>
      <c r="T6" s="33">
        <v>134034.70000000001</v>
      </c>
      <c r="U6" s="33">
        <v>191371.75</v>
      </c>
      <c r="V6" s="30">
        <f t="shared" si="5"/>
        <v>-0.29961083597761939</v>
      </c>
      <c r="W6" s="33">
        <v>1215</v>
      </c>
      <c r="X6" s="33">
        <v>414</v>
      </c>
      <c r="Y6" s="30">
        <f t="shared" si="6"/>
        <v>1.9347826086956521</v>
      </c>
      <c r="Z6" s="33"/>
      <c r="AA6" s="34"/>
      <c r="AB6" s="30"/>
    </row>
    <row r="7" spans="1:28" ht="27" customHeight="1">
      <c r="A7" s="35" t="s">
        <v>81</v>
      </c>
      <c r="B7" s="33">
        <v>2084770.9</v>
      </c>
      <c r="C7" s="33">
        <v>2343805.5</v>
      </c>
      <c r="D7" s="30">
        <f t="shared" si="0"/>
        <v>-0.11051881224785934</v>
      </c>
      <c r="E7" s="33">
        <v>2045224.9</v>
      </c>
      <c r="F7" s="33">
        <v>2310543.5</v>
      </c>
      <c r="G7" s="30">
        <f t="shared" si="1"/>
        <v>-0.11482951954810636</v>
      </c>
      <c r="H7" s="33"/>
      <c r="I7" s="33"/>
      <c r="J7" s="30"/>
      <c r="K7" s="33"/>
      <c r="L7" s="33"/>
      <c r="M7" s="30"/>
      <c r="N7" s="33"/>
      <c r="O7" s="33"/>
      <c r="P7" s="30"/>
      <c r="Q7" s="33"/>
      <c r="R7" s="33"/>
      <c r="S7" s="30"/>
      <c r="T7" s="33">
        <v>39546</v>
      </c>
      <c r="U7" s="33">
        <v>33262</v>
      </c>
      <c r="V7" s="30">
        <f t="shared" si="5"/>
        <v>0.18892429799771512</v>
      </c>
      <c r="W7" s="33"/>
      <c r="X7" s="33"/>
      <c r="Y7" s="30"/>
      <c r="Z7" s="33"/>
      <c r="AA7" s="34"/>
      <c r="AB7" s="30"/>
    </row>
    <row r="8" spans="1:28" ht="27" customHeight="1">
      <c r="A8" s="35" t="s">
        <v>82</v>
      </c>
      <c r="B8" s="33">
        <v>986750</v>
      </c>
      <c r="C8" s="33">
        <v>1083593</v>
      </c>
      <c r="D8" s="30">
        <f t="shared" si="0"/>
        <v>-8.937211665265464E-2</v>
      </c>
      <c r="E8" s="33">
        <v>23597</v>
      </c>
      <c r="F8" s="33">
        <v>22726.5</v>
      </c>
      <c r="G8" s="30">
        <f t="shared" si="1"/>
        <v>3.8303302312278617E-2</v>
      </c>
      <c r="H8" s="33">
        <v>919359</v>
      </c>
      <c r="I8" s="33">
        <v>1020978.5</v>
      </c>
      <c r="J8" s="30">
        <f t="shared" ref="J8:J9" si="8">(H8-I8)/I8</f>
        <v>-9.9531478870514903E-2</v>
      </c>
      <c r="K8" s="33"/>
      <c r="L8" s="33"/>
      <c r="M8" s="30"/>
      <c r="N8" s="33"/>
      <c r="O8" s="33"/>
      <c r="P8" s="30"/>
      <c r="Q8" s="33"/>
      <c r="R8" s="33"/>
      <c r="S8" s="30"/>
      <c r="T8" s="33">
        <v>43794</v>
      </c>
      <c r="U8" s="33">
        <v>39834</v>
      </c>
      <c r="V8" s="30">
        <f t="shared" si="5"/>
        <v>9.9412562132851337E-2</v>
      </c>
      <c r="W8" s="33">
        <v>0</v>
      </c>
      <c r="X8" s="33">
        <v>54</v>
      </c>
      <c r="Y8" s="30">
        <f t="shared" si="6"/>
        <v>-1</v>
      </c>
      <c r="Z8" s="33"/>
      <c r="AA8" s="34"/>
      <c r="AB8" s="30"/>
    </row>
    <row r="9" spans="1:28" ht="27" customHeight="1">
      <c r="A9" s="36" t="s">
        <v>83</v>
      </c>
      <c r="B9" s="33">
        <v>3533201.99</v>
      </c>
      <c r="C9" s="33">
        <v>4958327.4000000004</v>
      </c>
      <c r="D9" s="30">
        <f t="shared" si="0"/>
        <v>-0.2874205946948965</v>
      </c>
      <c r="E9" s="33">
        <v>3113547.47</v>
      </c>
      <c r="F9" s="33">
        <v>4400236.4800000004</v>
      </c>
      <c r="G9" s="30">
        <f t="shared" si="1"/>
        <v>-0.29241360455245352</v>
      </c>
      <c r="H9" s="33">
        <v>148769.75</v>
      </c>
      <c r="I9" s="33">
        <v>244947.05</v>
      </c>
      <c r="J9" s="30">
        <f t="shared" si="8"/>
        <v>-0.39264526762008356</v>
      </c>
      <c r="K9" s="33">
        <v>221148.77000000002</v>
      </c>
      <c r="L9" s="33">
        <v>256661.87</v>
      </c>
      <c r="M9" s="30">
        <f t="shared" si="2"/>
        <v>-0.13836531308682501</v>
      </c>
      <c r="N9" s="33">
        <v>0</v>
      </c>
      <c r="O9" s="33">
        <v>3816</v>
      </c>
      <c r="P9" s="30">
        <f t="shared" si="3"/>
        <v>-1</v>
      </c>
      <c r="Q9" s="33">
        <v>15729.85</v>
      </c>
      <c r="R9" s="33">
        <v>14971.5</v>
      </c>
      <c r="S9" s="30">
        <f t="shared" si="4"/>
        <v>5.0652907190328313E-2</v>
      </c>
      <c r="T9" s="33">
        <v>34006.149999999994</v>
      </c>
      <c r="U9" s="33">
        <v>37536.899999999994</v>
      </c>
      <c r="V9" s="30">
        <f t="shared" si="5"/>
        <v>-9.4060777528245557E-2</v>
      </c>
      <c r="W9" s="33">
        <v>0</v>
      </c>
      <c r="X9" s="33">
        <v>157.6</v>
      </c>
      <c r="Y9" s="30">
        <f t="shared" si="6"/>
        <v>-1</v>
      </c>
      <c r="Z9" s="33"/>
      <c r="AA9" s="34"/>
      <c r="AB9" s="30"/>
    </row>
    <row r="10" spans="1:28" ht="27" customHeight="1">
      <c r="A10" s="37" t="s">
        <v>57</v>
      </c>
      <c r="B10" s="33">
        <v>5502346.8499999996</v>
      </c>
      <c r="C10" s="33">
        <v>7171460.8900000006</v>
      </c>
      <c r="D10" s="29">
        <f>B10-C10</f>
        <v>-1669114.040000001</v>
      </c>
      <c r="E10" s="33">
        <v>2867360.0000000005</v>
      </c>
      <c r="F10" s="33">
        <v>4339013.4700000007</v>
      </c>
      <c r="G10" s="29">
        <f>E10-F10</f>
        <v>-1471653.4700000002</v>
      </c>
      <c r="H10" s="33">
        <v>165181.1</v>
      </c>
      <c r="I10" s="33">
        <v>257208.90000000002</v>
      </c>
      <c r="J10" s="29">
        <f>H10-I10</f>
        <v>-92027.800000000017</v>
      </c>
      <c r="K10" s="33">
        <v>340556.2</v>
      </c>
      <c r="L10" s="33">
        <v>319766.59000000003</v>
      </c>
      <c r="M10" s="29">
        <f>K10-L10</f>
        <v>20789.609999999986</v>
      </c>
      <c r="N10" s="33">
        <v>1391.4</v>
      </c>
      <c r="O10" s="33">
        <v>955</v>
      </c>
      <c r="P10" s="29">
        <f>N10-O10</f>
        <v>436.40000000000009</v>
      </c>
      <c r="Q10" s="33">
        <v>2010899.2</v>
      </c>
      <c r="R10" s="33">
        <v>2105665.3200000003</v>
      </c>
      <c r="S10" s="29">
        <f>Q10-R10</f>
        <v>-94766.120000000345</v>
      </c>
      <c r="T10" s="33">
        <v>70851.350000000006</v>
      </c>
      <c r="U10" s="33">
        <v>61188.91</v>
      </c>
      <c r="V10" s="29">
        <f>T10-U10</f>
        <v>9662.4400000000023</v>
      </c>
      <c r="W10" s="33">
        <v>43405.899999999994</v>
      </c>
      <c r="X10" s="33">
        <v>84590</v>
      </c>
      <c r="Y10" s="29">
        <f>W10-X10</f>
        <v>-41184.100000000006</v>
      </c>
      <c r="Z10" s="33">
        <v>2701.7</v>
      </c>
      <c r="AA10" s="34">
        <v>3072.7</v>
      </c>
      <c r="AB10" s="29">
        <f>Z10-AA10</f>
        <v>-371</v>
      </c>
    </row>
    <row r="11" spans="1:28" ht="28.5" customHeight="1">
      <c r="A11" s="38" t="s">
        <v>58</v>
      </c>
      <c r="B11" s="39">
        <v>1969144.8599999999</v>
      </c>
      <c r="C11" s="39">
        <v>2213133.4900000002</v>
      </c>
      <c r="D11" s="29">
        <f>B11-C11</f>
        <v>-243988.63000000035</v>
      </c>
      <c r="E11" s="39">
        <v>-246187.47000000009</v>
      </c>
      <c r="F11" s="39">
        <v>-61223.010000000359</v>
      </c>
      <c r="G11" s="29">
        <f t="shared" ref="G11:G12" si="9">E11-F11</f>
        <v>-184964.45999999973</v>
      </c>
      <c r="H11" s="39">
        <v>16411.350000000002</v>
      </c>
      <c r="I11" s="39">
        <v>12261.850000000006</v>
      </c>
      <c r="J11" s="29">
        <f t="shared" ref="J11:J12" si="10">H11-I11</f>
        <v>4149.4999999999964</v>
      </c>
      <c r="K11" s="39">
        <v>119407.43</v>
      </c>
      <c r="L11" s="39">
        <v>63104.72</v>
      </c>
      <c r="M11" s="29">
        <f t="shared" ref="M11:M12" si="11">K11-L11</f>
        <v>56302.709999999992</v>
      </c>
      <c r="N11" s="39">
        <v>1391.4</v>
      </c>
      <c r="O11" s="39">
        <v>-2861</v>
      </c>
      <c r="P11" s="29">
        <f t="shared" ref="P11:P12" si="12">N11-O11</f>
        <v>4252.3999999999996</v>
      </c>
      <c r="Q11" s="39">
        <v>1995169.35</v>
      </c>
      <c r="R11" s="39">
        <v>2090693.82</v>
      </c>
      <c r="S11" s="29">
        <f t="shared" ref="S11:S12" si="13">Q11-R11</f>
        <v>-95524.469999999972</v>
      </c>
      <c r="T11" s="39">
        <v>36845.199999999997</v>
      </c>
      <c r="U11" s="39">
        <v>23652.010000000002</v>
      </c>
      <c r="V11" s="29">
        <f t="shared" ref="V11:V12" si="14">T11-U11</f>
        <v>13193.189999999995</v>
      </c>
      <c r="W11" s="39">
        <v>43405.899999999994</v>
      </c>
      <c r="X11" s="39">
        <v>84432.400000000009</v>
      </c>
      <c r="Y11" s="29">
        <f t="shared" ref="Y11:Y12" si="15">W11-X11</f>
        <v>-41026.500000000015</v>
      </c>
      <c r="Z11" s="39">
        <v>2701.7</v>
      </c>
      <c r="AA11" s="39">
        <v>3072.7</v>
      </c>
      <c r="AB11" s="29">
        <f t="shared" ref="AB11:AB12" si="16">Z11-AA11</f>
        <v>-371</v>
      </c>
    </row>
    <row r="12" spans="1:28" ht="27.75" customHeight="1">
      <c r="A12" s="37" t="s">
        <v>84</v>
      </c>
      <c r="B12" s="34">
        <v>137106</v>
      </c>
      <c r="C12" s="34">
        <v>128836</v>
      </c>
      <c r="D12" s="29">
        <f>B12-C12</f>
        <v>8270</v>
      </c>
      <c r="E12" s="34">
        <v>1199</v>
      </c>
      <c r="F12" s="34">
        <v>1410</v>
      </c>
      <c r="G12" s="29">
        <f t="shared" si="9"/>
        <v>-211</v>
      </c>
      <c r="H12" s="34">
        <v>0</v>
      </c>
      <c r="I12" s="34">
        <v>0</v>
      </c>
      <c r="J12" s="29">
        <f t="shared" si="10"/>
        <v>0</v>
      </c>
      <c r="K12" s="34">
        <v>16772</v>
      </c>
      <c r="L12" s="34">
        <v>16488</v>
      </c>
      <c r="M12" s="29">
        <f t="shared" si="11"/>
        <v>284</v>
      </c>
      <c r="N12" s="34">
        <v>11543</v>
      </c>
      <c r="O12" s="34">
        <v>11108</v>
      </c>
      <c r="P12" s="29">
        <f t="shared" si="12"/>
        <v>435</v>
      </c>
      <c r="Q12" s="34">
        <v>96358</v>
      </c>
      <c r="R12" s="34">
        <v>88522</v>
      </c>
      <c r="S12" s="29">
        <f t="shared" si="13"/>
        <v>7836</v>
      </c>
      <c r="T12" s="34">
        <v>1450</v>
      </c>
      <c r="U12" s="34">
        <v>1290</v>
      </c>
      <c r="V12" s="29">
        <f t="shared" si="14"/>
        <v>160</v>
      </c>
      <c r="W12" s="34">
        <v>2526</v>
      </c>
      <c r="X12" s="34">
        <v>2885</v>
      </c>
      <c r="Y12" s="29">
        <f t="shared" si="15"/>
        <v>-359</v>
      </c>
      <c r="Z12" s="34">
        <v>7258</v>
      </c>
      <c r="AA12" s="34">
        <v>7133</v>
      </c>
      <c r="AB12" s="29">
        <f t="shared" si="16"/>
        <v>125</v>
      </c>
    </row>
  </sheetData>
  <mergeCells count="11">
    <mergeCell ref="Z2:AB2"/>
    <mergeCell ref="A1:AB1"/>
    <mergeCell ref="A2:A3"/>
    <mergeCell ref="B2:D2"/>
    <mergeCell ref="E2:G2"/>
    <mergeCell ref="H2:J2"/>
    <mergeCell ref="K2:M2"/>
    <mergeCell ref="N2:P2"/>
    <mergeCell ref="Q2:S2"/>
    <mergeCell ref="T2:V2"/>
    <mergeCell ref="W2:Y2"/>
  </mergeCells>
  <phoneticPr fontId="1" type="noConversion"/>
  <pageMargins left="0.70866141732283472" right="0.70866141732283472" top="2.3622047244094491" bottom="0.74803149606299213" header="0.31496062992125984" footer="0.31496062992125984"/>
  <pageSetup paperSize="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4月临床</vt:lpstr>
      <vt:lpstr>1-4月临床同比</vt:lpstr>
      <vt:lpstr>4月手术医技</vt:lpstr>
      <vt:lpstr>1-4月手术医技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2017-05-27T04:06:11Z</dcterms:modified>
</cp:coreProperties>
</file>