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 firstSheet="4" activeTab="5"/>
  </bookViews>
  <sheets>
    <sheet name="科室出库汇总表-按科室" sheetId="6" r:id="rId1"/>
    <sheet name="进销存模板" sheetId="4" r:id="rId2"/>
    <sheet name="系统核对（旧）" sheetId="1" r:id="rId3"/>
    <sheet name="附件19.3.27" sheetId="7" r:id="rId4"/>
    <sheet name="附件旧" sheetId="5" r:id="rId5"/>
    <sheet name="系统核对-新" sheetId="8" r:id="rId6"/>
    <sheet name="附件" sheetId="9" r:id="rId7"/>
    <sheet name="血液入库汇总" sheetId="10" r:id="rId8"/>
    <sheet name="血液出库汇总" sheetId="11" r:id="rId9"/>
    <sheet name="血液收发存汇总" sheetId="12" r:id="rId10"/>
    <sheet name="血液入库单" sheetId="13" r:id="rId11"/>
    <sheet name="血液出库单" sheetId="14" r:id="rId12"/>
  </sheets>
  <definedNames>
    <definedName name="_xlnm._FilterDatabase" localSheetId="0" hidden="1">'科室出库汇总表-按科室'!$B$3:$U$24</definedName>
    <definedName name="_xlnm.Print_Area" localSheetId="0">'科室出库汇总表-按科室'!$B$3:$P$24</definedName>
    <definedName name="_xlnm.Print_Area" localSheetId="8">血液出库汇总!$A$1:$H$19</definedName>
    <definedName name="_xlnm.Print_Area" localSheetId="7">血液入库汇总!$A$1:$G$7</definedName>
  </definedNames>
  <calcPr calcId="144525"/>
</workbook>
</file>

<file path=xl/calcChain.xml><?xml version="1.0" encoding="utf-8"?>
<calcChain xmlns="http://schemas.openxmlformats.org/spreadsheetml/2006/main">
  <c r="L14" i="14" l="1"/>
  <c r="K14" i="14"/>
  <c r="J14" i="14"/>
  <c r="I14" i="14"/>
  <c r="K14" i="13"/>
  <c r="J14" i="13"/>
  <c r="I14" i="13"/>
  <c r="H14" i="13"/>
  <c r="H6" i="12" l="1"/>
  <c r="G6" i="12"/>
  <c r="F6" i="12"/>
  <c r="E6" i="12"/>
  <c r="D6" i="12"/>
  <c r="C6" i="12"/>
  <c r="J5" i="12"/>
  <c r="J6" i="12" s="1"/>
  <c r="I5" i="12"/>
  <c r="I6" i="12" s="1"/>
  <c r="F17" i="11"/>
  <c r="E17" i="11"/>
  <c r="G16" i="11"/>
  <c r="G17" i="11" s="1"/>
  <c r="F15" i="11"/>
  <c r="E15" i="11"/>
  <c r="G14" i="11"/>
  <c r="G13" i="11"/>
  <c r="G12" i="11"/>
  <c r="G15" i="11" s="1"/>
  <c r="F11" i="11"/>
  <c r="F18" i="11" s="1"/>
  <c r="E11" i="11"/>
  <c r="G10" i="11"/>
  <c r="G9" i="11"/>
  <c r="G8" i="11"/>
  <c r="G7" i="11"/>
  <c r="G6" i="11"/>
  <c r="G5" i="11"/>
  <c r="E15" i="10"/>
  <c r="F14" i="10"/>
  <c r="F13" i="10"/>
  <c r="F15" i="10" s="1"/>
  <c r="E6" i="10"/>
  <c r="F5" i="10"/>
  <c r="F4" i="10"/>
  <c r="G11" i="11" l="1"/>
  <c r="G18" i="11" s="1"/>
  <c r="E18" i="11"/>
  <c r="F6" i="10"/>
  <c r="F25" i="6" l="1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5" i="6" l="1"/>
</calcChain>
</file>

<file path=xl/comments1.xml><?xml version="1.0" encoding="utf-8"?>
<comments xmlns="http://schemas.openxmlformats.org/spreadsheetml/2006/main">
  <authors>
    <author>作者</author>
  </authors>
  <commentList>
    <comment ref="L3" authorId="0">
      <text>
        <r>
          <rPr>
            <b/>
            <sz val="9"/>
            <color indexed="81"/>
            <rFont val="宋体"/>
            <family val="3"/>
            <charset val="134"/>
          </rPr>
          <t>总金额=金额+辐照滤白费用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<sst xmlns="http://schemas.openxmlformats.org/spreadsheetml/2006/main" count="491" uniqueCount="256">
  <si>
    <t>血液品种单价设为必填项，未填单价不能入库保存</t>
  </si>
  <si>
    <t>序号</t>
    <phoneticPr fontId="1" type="noConversion"/>
  </si>
  <si>
    <t>所需增加功能</t>
    <phoneticPr fontId="1" type="noConversion"/>
  </si>
  <si>
    <t>入库一袋血配套一个单位辐照滤白，设置为默认有，可选（可勾选没有）</t>
    <phoneticPr fontId="1" type="noConversion"/>
  </si>
  <si>
    <t>出库增加按科室汇总查询报表</t>
    <phoneticPr fontId="1" type="noConversion"/>
  </si>
  <si>
    <t>将莲河和金尚、后埔的库分开，设置一键移库功能</t>
    <phoneticPr fontId="1" type="noConversion"/>
  </si>
  <si>
    <t>血液入库查询需增加导出功能，血液入库统计、血液入库汇总需增加单价和金额，血液出库统计、血液出库汇总增加出库科室、单价和金额</t>
    <phoneticPr fontId="1" type="noConversion"/>
  </si>
  <si>
    <t>增加血液报废出库查询及汇总功能</t>
    <phoneticPr fontId="1" type="noConversion"/>
  </si>
  <si>
    <t>增加进销存报表（附模板）</t>
    <phoneticPr fontId="1" type="noConversion"/>
  </si>
  <si>
    <t>血液进销存报表</t>
    <phoneticPr fontId="1" type="noConversion"/>
  </si>
  <si>
    <t>院区：</t>
    <phoneticPr fontId="1" type="noConversion"/>
  </si>
  <si>
    <t>序号</t>
    <phoneticPr fontId="1" type="noConversion"/>
  </si>
  <si>
    <t>血液品种</t>
    <phoneticPr fontId="1" type="noConversion"/>
  </si>
  <si>
    <t>ABO血型</t>
    <phoneticPr fontId="1" type="noConversion"/>
  </si>
  <si>
    <t>Rh血型</t>
    <phoneticPr fontId="1" type="noConversion"/>
  </si>
  <si>
    <t>单位</t>
    <phoneticPr fontId="1" type="noConversion"/>
  </si>
  <si>
    <t>购入日期</t>
    <phoneticPr fontId="1" type="noConversion"/>
  </si>
  <si>
    <t>有效期</t>
    <phoneticPr fontId="1" type="noConversion"/>
  </si>
  <si>
    <t>单价</t>
    <phoneticPr fontId="1" type="noConversion"/>
  </si>
  <si>
    <t>数量</t>
    <phoneticPr fontId="1" type="noConversion"/>
  </si>
  <si>
    <t>金额</t>
    <phoneticPr fontId="1" type="noConversion"/>
  </si>
  <si>
    <t>辐照滤白费用</t>
    <phoneticPr fontId="1" type="noConversion"/>
  </si>
  <si>
    <t>总金额</t>
    <phoneticPr fontId="1" type="noConversion"/>
  </si>
  <si>
    <t>期初余额</t>
    <phoneticPr fontId="1" type="noConversion"/>
  </si>
  <si>
    <t>本月入库</t>
    <phoneticPr fontId="1" type="noConversion"/>
  </si>
  <si>
    <t>本月出库</t>
    <phoneticPr fontId="1" type="noConversion"/>
  </si>
  <si>
    <t>期末余额</t>
    <phoneticPr fontId="1" type="noConversion"/>
  </si>
  <si>
    <t>制表人：</t>
    <phoneticPr fontId="1" type="noConversion"/>
  </si>
  <si>
    <t>审核人：</t>
    <phoneticPr fontId="1" type="noConversion"/>
  </si>
  <si>
    <t>制表日期：</t>
    <phoneticPr fontId="1" type="noConversion"/>
  </si>
  <si>
    <t>2.15日核对</t>
    <phoneticPr fontId="1" type="noConversion"/>
  </si>
  <si>
    <t>未完成</t>
    <phoneticPr fontId="1" type="noConversion"/>
  </si>
  <si>
    <t>出库与临床收费系统关联，血液出库收费系统可直接向病人收费（现检验科需要切换到临床收费系统收费，容易出现漏收）</t>
    <phoneticPr fontId="1" type="noConversion"/>
  </si>
  <si>
    <t>2.22核对</t>
    <phoneticPr fontId="1" type="noConversion"/>
  </si>
  <si>
    <t>3.1日核对</t>
    <phoneticPr fontId="1" type="noConversion"/>
  </si>
  <si>
    <t>已维护血液品种单价</t>
    <phoneticPr fontId="1" type="noConversion"/>
  </si>
  <si>
    <t>入库界面已增加附加费40元/袋</t>
    <phoneticPr fontId="1" type="noConversion"/>
  </si>
  <si>
    <t>两个库已分开，增加移库功能未完成</t>
    <phoneticPr fontId="1" type="noConversion"/>
  </si>
  <si>
    <t>新增</t>
    <phoneticPr fontId="1" type="noConversion"/>
  </si>
  <si>
    <t>1、</t>
    <phoneticPr fontId="1" type="noConversion"/>
  </si>
  <si>
    <t>3.8日核对</t>
    <phoneticPr fontId="1" type="noConversion"/>
  </si>
  <si>
    <t>2、</t>
    <phoneticPr fontId="1" type="noConversion"/>
  </si>
  <si>
    <t>血液入库明细、血液入库统计、血液入库汇总增加数量和金额的合计数（出库同理）见附件1、2</t>
    <phoneticPr fontId="1" type="noConversion"/>
  </si>
  <si>
    <t>1、入库明细需增加辐照滤白费用（项目放在金额后面），2、增加1栏血费+辐照滤白的合计数（名称为总金额）</t>
    <phoneticPr fontId="1" type="noConversion"/>
  </si>
  <si>
    <t>未完成</t>
    <phoneticPr fontId="1" type="noConversion"/>
  </si>
  <si>
    <t>已完成</t>
    <phoneticPr fontId="1" type="noConversion"/>
  </si>
  <si>
    <t>血液入库查询：1、入库明细需增加辐照滤白费用（项目放在金额后面），2、增加1栏血费+辐照滤白的合计数（名称为总金额）</t>
    <phoneticPr fontId="1" type="noConversion"/>
  </si>
  <si>
    <t>1、增加院区栏（莲河/金尚/后埔院区），2、设置一键移库功能</t>
    <phoneticPr fontId="1" type="noConversion"/>
  </si>
  <si>
    <t>院区</t>
    <phoneticPr fontId="1" type="noConversion"/>
  </si>
  <si>
    <t>冷沉淀凝血因子（单位：元/U）</t>
    <phoneticPr fontId="1" type="noConversion"/>
  </si>
  <si>
    <t>楼层</t>
    <phoneticPr fontId="1" type="noConversion"/>
  </si>
  <si>
    <t>科室</t>
    <phoneticPr fontId="1" type="noConversion"/>
  </si>
  <si>
    <t>新鲜冰冻血浆（单位：元/ml）</t>
    <phoneticPr fontId="1" type="noConversion"/>
  </si>
  <si>
    <t>普通冰冻血浆（单位：元/ml）</t>
    <phoneticPr fontId="1" type="noConversion"/>
  </si>
  <si>
    <t>辐照滤白（单位：元/次）</t>
    <phoneticPr fontId="1" type="noConversion"/>
  </si>
  <si>
    <t>滤除白细胞的洗涤红细胞（单位：元/U）</t>
    <phoneticPr fontId="1" type="noConversion"/>
  </si>
  <si>
    <t>滤白单采血小板（单位：元/U）</t>
    <phoneticPr fontId="1" type="noConversion"/>
  </si>
  <si>
    <t>冰冻解冻去油少白细胞红细胞（单位：元/U）</t>
    <phoneticPr fontId="1" type="noConversion"/>
  </si>
  <si>
    <t>统计时间：</t>
    <phoneticPr fontId="1" type="noConversion"/>
  </si>
  <si>
    <t>合计</t>
    <phoneticPr fontId="1" type="noConversion"/>
  </si>
  <si>
    <t>莲河院区</t>
    <phoneticPr fontId="1" type="noConversion"/>
  </si>
  <si>
    <t>7F</t>
    <phoneticPr fontId="1" type="noConversion"/>
  </si>
  <si>
    <t>莲河妇产科病区</t>
    <phoneticPr fontId="1" type="noConversion"/>
  </si>
  <si>
    <t>序号</t>
    <phoneticPr fontId="1" type="noConversion"/>
  </si>
  <si>
    <t>滤除白细胞的红细胞悬液（单位：元/U）</t>
    <phoneticPr fontId="1" type="noConversion"/>
  </si>
  <si>
    <t>厦门莲花医院血液出库汇总表-按科室</t>
    <phoneticPr fontId="1" type="noConversion"/>
  </si>
  <si>
    <t>未完成，模板同科室出库汇总表-按科室</t>
    <phoneticPr fontId="1" type="noConversion"/>
  </si>
  <si>
    <t>总金额</t>
    <phoneticPr fontId="1" type="noConversion"/>
  </si>
  <si>
    <t>3.16日核对</t>
    <phoneticPr fontId="1" type="noConversion"/>
  </si>
  <si>
    <t>已完成</t>
    <phoneticPr fontId="1" type="noConversion"/>
  </si>
  <si>
    <t>3、</t>
    <phoneticPr fontId="1" type="noConversion"/>
  </si>
  <si>
    <t>未完成</t>
    <phoneticPr fontId="1" type="noConversion"/>
  </si>
  <si>
    <r>
      <t>1、入库明细需增加辐照滤白费用（项目放在金额后面），</t>
    </r>
    <r>
      <rPr>
        <sz val="10"/>
        <color rgb="FFFF0000"/>
        <rFont val="宋体"/>
        <family val="3"/>
        <charset val="134"/>
        <scheme val="minor"/>
      </rPr>
      <t>2、增加1栏血费+辐照滤白的合计数（名称为总金额）-已增加</t>
    </r>
    <phoneticPr fontId="1" type="noConversion"/>
  </si>
  <si>
    <t>已完成</t>
    <phoneticPr fontId="1" type="noConversion"/>
  </si>
  <si>
    <t>已完成（可从出库类型查询）</t>
    <phoneticPr fontId="1" type="noConversion"/>
  </si>
  <si>
    <t>3.23日核对</t>
    <phoneticPr fontId="1" type="noConversion"/>
  </si>
  <si>
    <t>已完成</t>
    <phoneticPr fontId="1" type="noConversion"/>
  </si>
  <si>
    <t>增加院区栏（莲河/金尚/后埔院区），院区只有所有院区和厦门莲花医院两个选项（附件3）</t>
    <phoneticPr fontId="1" type="noConversion"/>
  </si>
  <si>
    <r>
      <t>已完成，</t>
    </r>
    <r>
      <rPr>
        <sz val="10"/>
        <color rgb="FFFF0000"/>
        <rFont val="宋体"/>
        <family val="3"/>
        <charset val="134"/>
        <scheme val="minor"/>
      </rPr>
      <t>血袋号一列去掉，按ABO血型统计</t>
    </r>
    <r>
      <rPr>
        <sz val="10"/>
        <color theme="1"/>
        <rFont val="宋体"/>
        <family val="3"/>
        <charset val="134"/>
        <scheme val="minor"/>
      </rPr>
      <t>（数据需要再核对）</t>
    </r>
    <phoneticPr fontId="1" type="noConversion"/>
  </si>
  <si>
    <t>已完成</t>
    <phoneticPr fontId="1" type="noConversion"/>
  </si>
  <si>
    <t>库存管理需要增加血液品种单价、金额、滤白费、总金额，底下要体现金额小计和金额合计</t>
    <phoneticPr fontId="1" type="noConversion"/>
  </si>
  <si>
    <t>未完成</t>
    <phoneticPr fontId="1" type="noConversion"/>
  </si>
  <si>
    <t>1、已完成（可从出库类型查询）；2、增加1列类型，例如过期血液等（附件19.3.27表1）</t>
    <phoneticPr fontId="1" type="noConversion"/>
  </si>
  <si>
    <t>增加1列类型，例如过期血液等</t>
  </si>
  <si>
    <t>3.27日核对</t>
    <phoneticPr fontId="1" type="noConversion"/>
  </si>
  <si>
    <t>1、血袋号一列去掉，按ABO血型统计；2、“0”值不体现（附件19.3.27表2）</t>
    <phoneticPr fontId="1" type="noConversion"/>
  </si>
  <si>
    <t>表格名称</t>
    <phoneticPr fontId="1" type="noConversion"/>
  </si>
  <si>
    <t>库房</t>
    <phoneticPr fontId="1" type="noConversion"/>
  </si>
  <si>
    <t>血液入库查询</t>
    <phoneticPr fontId="1" type="noConversion"/>
  </si>
  <si>
    <t>下拉选项</t>
    <phoneticPr fontId="1" type="noConversion"/>
  </si>
  <si>
    <t>血液入库明细</t>
    <phoneticPr fontId="1" type="noConversion"/>
  </si>
  <si>
    <t>说明</t>
    <phoneticPr fontId="1" type="noConversion"/>
  </si>
  <si>
    <t>血液入库汇总</t>
    <phoneticPr fontId="1" type="noConversion"/>
  </si>
  <si>
    <t>厦门莲花医院有限公司血费统计表</t>
    <phoneticPr fontId="1" type="noConversion"/>
  </si>
  <si>
    <t>库别</t>
    <phoneticPr fontId="1" type="noConversion"/>
  </si>
  <si>
    <t>血库（后埔）</t>
    <phoneticPr fontId="1" type="noConversion"/>
  </si>
  <si>
    <t>统计日期：2019年3月</t>
    <phoneticPr fontId="1" type="noConversion"/>
  </si>
  <si>
    <t>单位：元</t>
  </si>
  <si>
    <t>序号</t>
  </si>
  <si>
    <t>供应商</t>
  </si>
  <si>
    <t>业务类型</t>
  </si>
  <si>
    <t>是否到票</t>
    <phoneticPr fontId="1" type="noConversion"/>
  </si>
  <si>
    <t>卫生材料</t>
  </si>
  <si>
    <t>合计</t>
  </si>
  <si>
    <t>备注</t>
  </si>
  <si>
    <t>厦门市中心血站</t>
    <phoneticPr fontId="1" type="noConversion"/>
  </si>
  <si>
    <t>已到票</t>
    <phoneticPr fontId="1" type="noConversion"/>
  </si>
  <si>
    <t>未到票</t>
    <phoneticPr fontId="1" type="noConversion"/>
  </si>
  <si>
    <t xml:space="preserve"> </t>
    <phoneticPr fontId="1" type="noConversion"/>
  </si>
  <si>
    <t>制表人：</t>
  </si>
  <si>
    <t>调拨入库</t>
    <phoneticPr fontId="1" type="noConversion"/>
  </si>
  <si>
    <t>血库（莲河）</t>
    <phoneticPr fontId="1" type="noConversion"/>
  </si>
  <si>
    <t>转移入库</t>
  </si>
  <si>
    <t>调拨合计</t>
    <phoneticPr fontId="1" type="noConversion"/>
  </si>
  <si>
    <t>院区：</t>
  </si>
  <si>
    <t>后埔院区</t>
  </si>
  <si>
    <t>科室名称</t>
  </si>
  <si>
    <t>出库类型</t>
    <phoneticPr fontId="1" type="noConversion"/>
  </si>
  <si>
    <t>数量</t>
  </si>
  <si>
    <t>金额</t>
  </si>
  <si>
    <t>后埔妇产科病区</t>
    <phoneticPr fontId="1" type="noConversion"/>
  </si>
  <si>
    <t>输血出库</t>
    <phoneticPr fontId="1" type="noConversion"/>
  </si>
  <si>
    <t>血库（后埔）</t>
    <phoneticPr fontId="1" type="noConversion"/>
  </si>
  <si>
    <t>病区合计</t>
    <phoneticPr fontId="1" type="noConversion"/>
  </si>
  <si>
    <t>医技合计</t>
    <phoneticPr fontId="1" type="noConversion"/>
  </si>
  <si>
    <t>血库(莲河)</t>
    <phoneticPr fontId="1" type="noConversion"/>
  </si>
  <si>
    <t>输血出库</t>
    <phoneticPr fontId="1" type="noConversion"/>
  </si>
  <si>
    <t>移库合计</t>
  </si>
  <si>
    <t>总计</t>
  </si>
  <si>
    <t>后埔院区2019年3月血费出库汇总</t>
    <phoneticPr fontId="1" type="noConversion"/>
  </si>
  <si>
    <t>2019年03月收发存汇总表</t>
    <phoneticPr fontId="1" type="noConversion"/>
  </si>
  <si>
    <t>库别：</t>
  </si>
  <si>
    <t>血库(后埔)</t>
    <phoneticPr fontId="1" type="noConversion"/>
  </si>
  <si>
    <t>统计月份：</t>
  </si>
  <si>
    <t>2019年03月</t>
  </si>
  <si>
    <t>财务分类</t>
  </si>
  <si>
    <t>期初余额</t>
  </si>
  <si>
    <t>本期收入</t>
  </si>
  <si>
    <t>本期发出</t>
  </si>
  <si>
    <t>期末余额</t>
  </si>
  <si>
    <t>合计：</t>
  </si>
  <si>
    <t>制表日期：</t>
  </si>
  <si>
    <t>血液出库查询</t>
    <phoneticPr fontId="1" type="noConversion"/>
  </si>
  <si>
    <t>1、已到票是指在入库单已补录好发票，未到票指发票还未到的；                2、调拨入库等于莲河调入的金额</t>
    <phoneticPr fontId="1" type="noConversion"/>
  </si>
  <si>
    <t>血液出库明细</t>
    <phoneticPr fontId="1" type="noConversion"/>
  </si>
  <si>
    <t>血液入库明细：1、表格尾部需增加发票号、发票日期、及各自相应入库院区（例：莲河院区、后埔院区、金尚院区）三栏；2、血液品种前面一栏增加类型（正常入库、调拨入库）</t>
    <phoneticPr fontId="1" type="noConversion"/>
  </si>
  <si>
    <t>1、系统入库可补录发票及发票日期（发票都是跨月才能到，需增加补录功能）；   2、相应的入库院区系统自动生成，例如后埔检验科入库的院区体现的就是后埔院区；                               3、类别栏分两种，一种是正常入库的，一种是其他院区调入的为调拨入库</t>
    <phoneticPr fontId="1" type="noConversion"/>
  </si>
  <si>
    <t>类别栏的调拨出库：指本院区调拨给别的院区的数据</t>
    <phoneticPr fontId="1" type="noConversion"/>
  </si>
  <si>
    <t>血液出库汇总</t>
    <phoneticPr fontId="1" type="noConversion"/>
  </si>
  <si>
    <t>移库合计等于调拨给其他院区的金额，也等于血液出库明细里的调拨出库</t>
    <phoneticPr fontId="1" type="noConversion"/>
  </si>
  <si>
    <t>血液进销存报表</t>
    <phoneticPr fontId="1" type="noConversion"/>
  </si>
  <si>
    <t>血液进销存汇总表</t>
    <phoneticPr fontId="1" type="noConversion"/>
  </si>
  <si>
    <t>新增</t>
    <phoneticPr fontId="1" type="noConversion"/>
  </si>
  <si>
    <t>审核人：</t>
    <phoneticPr fontId="1" type="noConversion"/>
  </si>
  <si>
    <t>审核人：</t>
    <phoneticPr fontId="1" type="noConversion"/>
  </si>
  <si>
    <t>1、表格尾部需增加发票号、发票日期、及各自相应入库院区（例：莲河院区、后埔院区、金尚院区）三栏（附件表1）；2、血液品种前面一栏增加类别栏（例：正常入库、调拨入库），附件表2</t>
    <phoneticPr fontId="1" type="noConversion"/>
  </si>
  <si>
    <t>表格出库类型前面增加一栏类别栏（例：正常出库、调拨出库），附件表3</t>
    <phoneticPr fontId="1" type="noConversion"/>
  </si>
  <si>
    <t>表格模板详见血液入库汇总模板</t>
    <phoneticPr fontId="1" type="noConversion"/>
  </si>
  <si>
    <t>表格模板详见血液出库汇总模板</t>
    <phoneticPr fontId="1" type="noConversion"/>
  </si>
  <si>
    <t>表格模板详见血液收发存模板</t>
    <phoneticPr fontId="1" type="noConversion"/>
  </si>
  <si>
    <t>血液出库明细：表格出库类型前面增加一栏类别栏（正常出库、调拨出库）</t>
    <phoneticPr fontId="1" type="noConversion"/>
  </si>
  <si>
    <t>血液入库明细：血液品种前面一栏增加类别栏（正常入库、调拨入库）</t>
    <phoneticPr fontId="1" type="noConversion"/>
  </si>
  <si>
    <t>4、</t>
    <phoneticPr fontId="1" type="noConversion"/>
  </si>
  <si>
    <t>血液库存查询</t>
    <phoneticPr fontId="1" type="noConversion"/>
  </si>
  <si>
    <t>1、库存管理需要增加血液品种单价、金额、滤白费、总金额，底下要体现金额小计和金额合计（附件表4）；2、增加相应院区栏（例：后埔的库存院区就是后埔院区）</t>
    <phoneticPr fontId="1" type="noConversion"/>
  </si>
  <si>
    <t>各个库房的库存金额需等于相应血库进销存的期末金额</t>
    <phoneticPr fontId="1" type="noConversion"/>
  </si>
  <si>
    <t>未完成</t>
    <phoneticPr fontId="1" type="noConversion"/>
  </si>
  <si>
    <t>19.4.19核对</t>
    <phoneticPr fontId="1" type="noConversion"/>
  </si>
  <si>
    <t>血液库存查询：库存管理需要增加血液品种单价、金额、滤白费、总金额，底下要体现金额小计和金额合计；2、增加相应院区栏</t>
    <phoneticPr fontId="1" type="noConversion"/>
  </si>
  <si>
    <t>血液品种</t>
  </si>
  <si>
    <t>ABO血型</t>
  </si>
  <si>
    <t>Rh血型</t>
  </si>
  <si>
    <t>血袋号</t>
  </si>
  <si>
    <t>单价</t>
  </si>
  <si>
    <t>入库数量</t>
  </si>
  <si>
    <t>滤白费</t>
  </si>
  <si>
    <t>总金额</t>
  </si>
  <si>
    <t>有效日期</t>
  </si>
  <si>
    <t>滤白红细胞悬液</t>
  </si>
  <si>
    <t>A</t>
  </si>
  <si>
    <t>阳性</t>
  </si>
  <si>
    <t>059211904346539</t>
  </si>
  <si>
    <t>2019-03-03</t>
  </si>
  <si>
    <t>O</t>
  </si>
  <si>
    <t>059211900705721</t>
  </si>
  <si>
    <t>2019-03-27</t>
  </si>
  <si>
    <t>059211900701345</t>
  </si>
  <si>
    <t>B</t>
  </si>
  <si>
    <t>059211801890161</t>
  </si>
  <si>
    <t>2019-03-06</t>
  </si>
  <si>
    <t>059211900705035</t>
  </si>
  <si>
    <t>2019-03-29</t>
  </si>
  <si>
    <t>059211803855011</t>
  </si>
  <si>
    <t>2019-04-05</t>
  </si>
  <si>
    <t>059211803111253</t>
  </si>
  <si>
    <t>059211701403422</t>
  </si>
  <si>
    <t>2019-04-17</t>
  </si>
  <si>
    <t>059211803845117</t>
  </si>
  <si>
    <t>2019-04-12</t>
  </si>
  <si>
    <t>滤白洗涤红细胞</t>
  </si>
  <si>
    <t>059211800159130</t>
  </si>
  <si>
    <t>059211805722644</t>
  </si>
  <si>
    <t>059211804922252</t>
  </si>
  <si>
    <t>059211800585466</t>
  </si>
  <si>
    <t>输血申请</t>
  </si>
  <si>
    <t>单位</t>
  </si>
  <si>
    <t>186742</t>
  </si>
  <si>
    <t>u</t>
  </si>
  <si>
    <t>186682</t>
  </si>
  <si>
    <t>186741</t>
  </si>
  <si>
    <t>186681</t>
  </si>
  <si>
    <t>186685</t>
  </si>
  <si>
    <t>186822</t>
  </si>
  <si>
    <t>186862</t>
  </si>
  <si>
    <t>库房：后埔血库</t>
    <phoneticPr fontId="1" type="noConversion"/>
  </si>
  <si>
    <t>厦门莲花医院血液入库验收单</t>
    <phoneticPr fontId="1" type="noConversion"/>
  </si>
  <si>
    <t>单据号：</t>
    <phoneticPr fontId="1" type="noConversion"/>
  </si>
  <si>
    <t>货源：厦门市中心血站</t>
    <phoneticPr fontId="1" type="noConversion"/>
  </si>
  <si>
    <t>1、血液品种名称有的较长，可以自动换行</t>
    <phoneticPr fontId="1" type="noConversion"/>
  </si>
  <si>
    <t>2、大小为A5纸格式（A4打印纸的一半大小）</t>
    <phoneticPr fontId="1" type="noConversion"/>
  </si>
  <si>
    <t>出库数量</t>
    <phoneticPr fontId="1" type="noConversion"/>
  </si>
  <si>
    <t>厦门莲花医院血液出库单</t>
    <phoneticPr fontId="1" type="noConversion"/>
  </si>
  <si>
    <t>PS:</t>
    <phoneticPr fontId="1" type="noConversion"/>
  </si>
  <si>
    <t>发往：后埔妇产科病区</t>
    <phoneticPr fontId="1" type="noConversion"/>
  </si>
  <si>
    <t>B</t>
    <phoneticPr fontId="1" type="noConversion"/>
  </si>
  <si>
    <t>出库类型：输血出库/报废出库</t>
    <phoneticPr fontId="1" type="noConversion"/>
  </si>
  <si>
    <t>有效日期</t>
    <phoneticPr fontId="1" type="noConversion"/>
  </si>
  <si>
    <t>出库日期：2019-04-22</t>
    <phoneticPr fontId="1" type="noConversion"/>
  </si>
  <si>
    <t>签收人：</t>
    <phoneticPr fontId="1" type="noConversion"/>
  </si>
  <si>
    <t>库管员：</t>
    <phoneticPr fontId="1" type="noConversion"/>
  </si>
  <si>
    <t>库房：后埔血库</t>
    <phoneticPr fontId="1" type="noConversion"/>
  </si>
  <si>
    <t>入库日期：2019-04-12</t>
    <phoneticPr fontId="1" type="noConversion"/>
  </si>
  <si>
    <t>单位</t>
    <phoneticPr fontId="1" type="noConversion"/>
  </si>
  <si>
    <t>U</t>
    <phoneticPr fontId="1" type="noConversion"/>
  </si>
  <si>
    <t>科室：后埔检验科</t>
    <phoneticPr fontId="1" type="noConversion"/>
  </si>
  <si>
    <t>录入人：</t>
    <phoneticPr fontId="1" type="noConversion"/>
  </si>
  <si>
    <t>第1页</t>
    <phoneticPr fontId="1" type="noConversion"/>
  </si>
  <si>
    <t>共1页</t>
    <phoneticPr fontId="1" type="noConversion"/>
  </si>
  <si>
    <t>3、正文字体为宋体10#字</t>
    <phoneticPr fontId="1" type="noConversion"/>
  </si>
  <si>
    <t>4、可打印出来科室签字</t>
    <phoneticPr fontId="1" type="noConversion"/>
  </si>
  <si>
    <t>新增</t>
    <phoneticPr fontId="1" type="noConversion"/>
  </si>
  <si>
    <t>血液入库单</t>
    <phoneticPr fontId="1" type="noConversion"/>
  </si>
  <si>
    <t>入库明细打印</t>
    <phoneticPr fontId="1" type="noConversion"/>
  </si>
  <si>
    <t>出库明细打印</t>
    <phoneticPr fontId="1" type="noConversion"/>
  </si>
  <si>
    <t>血液出库单</t>
    <phoneticPr fontId="1" type="noConversion"/>
  </si>
  <si>
    <t>表格模板详见血液入库单</t>
    <phoneticPr fontId="1" type="noConversion"/>
  </si>
  <si>
    <t>表格模板详见血液出库单</t>
    <phoneticPr fontId="1" type="noConversion"/>
  </si>
  <si>
    <t>可体现在血液出库单，检验科出库后，界面上可直接打印</t>
    <phoneticPr fontId="1" type="noConversion"/>
  </si>
  <si>
    <t>1、可体现在血液入库单，科室入库后，界面上可直接打印</t>
    <phoneticPr fontId="1" type="noConversion"/>
  </si>
  <si>
    <t>19.4.27核对</t>
    <phoneticPr fontId="1" type="noConversion"/>
  </si>
  <si>
    <t>5、</t>
    <phoneticPr fontId="1" type="noConversion"/>
  </si>
  <si>
    <t>19.5.6核对</t>
    <phoneticPr fontId="1" type="noConversion"/>
  </si>
  <si>
    <t>未完成</t>
    <phoneticPr fontId="1" type="noConversion"/>
  </si>
  <si>
    <r>
      <t>1、表格数据缺调拨入/出库数据，需增加院区间调拨的数量及金额；</t>
    </r>
    <r>
      <rPr>
        <sz val="10"/>
        <color rgb="FFFF0000"/>
        <rFont val="宋体"/>
        <family val="3"/>
        <charset val="134"/>
        <scheme val="minor"/>
      </rPr>
      <t>2、莲河数据有负数（附件表5）</t>
    </r>
    <phoneticPr fontId="1" type="noConversion"/>
  </si>
  <si>
    <t>1、在集成报表有血液入库单，入库单需增加入库单号（起始号：莲河为L00001、后埔H00001、金尚J00001），系统可以按单号或物资名称筛选相应的入库单打印；2、改成在入库明细体现，可直接打印。</t>
    <phoneticPr fontId="1" type="noConversion"/>
  </si>
  <si>
    <t>1、在出库明细设置功能，需要增加出库单号起始号：莲河为L00001、后埔H00001、金尚J00001）；2、增加可按科室、单号、物资名称筛选功能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</si>
</sst>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;[Red]\-0.00\ "/>
    <numFmt numFmtId="177" formatCode="0_ ;[Red]\-0\ "/>
    <numFmt numFmtId="178" formatCode="#0.00"/>
    <numFmt numFmtId="179" formatCode="#0"/>
    <numFmt numFmtId="180" formatCode="0.00_ 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b/>
      <sz val="15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0"/>
      <color indexed="8"/>
      <name val="新宋体"/>
      <family val="3"/>
      <charset val="134"/>
    </font>
    <font>
      <sz val="10"/>
      <color indexed="8"/>
      <name val="新宋体"/>
      <family val="3"/>
      <charset val="134"/>
    </font>
    <font>
      <sz val="10"/>
      <color indexed="8"/>
      <name val="SimSun"/>
      <family val="1"/>
    </font>
    <font>
      <b/>
      <sz val="15"/>
      <color indexed="8"/>
      <name val="新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0" xfId="0" applyNumberFormat="1" applyFont="1" applyFill="1" applyBorder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9" fillId="0" borderId="1" xfId="0" applyFont="1" applyBorder="1" applyAlignment="1">
      <alignment vertical="center" wrapText="1"/>
    </xf>
    <xf numFmtId="176" fontId="11" fillId="0" borderId="0" xfId="0" applyNumberFormat="1" applyFont="1" applyFill="1" applyAlignment="1"/>
    <xf numFmtId="176" fontId="12" fillId="0" borderId="7" xfId="0" applyNumberFormat="1" applyFont="1" applyFill="1" applyBorder="1" applyAlignment="1">
      <alignment wrapText="1"/>
    </xf>
    <xf numFmtId="176" fontId="12" fillId="0" borderId="0" xfId="0" applyNumberFormat="1" applyFont="1" applyFill="1" applyBorder="1" applyAlignment="1">
      <alignment wrapText="1"/>
    </xf>
    <xf numFmtId="176" fontId="12" fillId="0" borderId="0" xfId="0" applyNumberFormat="1" applyFont="1" applyFill="1" applyBorder="1" applyAlignment="1"/>
    <xf numFmtId="176" fontId="13" fillId="0" borderId="0" xfId="0" applyNumberFormat="1" applyFont="1" applyFill="1" applyAlignment="1"/>
    <xf numFmtId="177" fontId="14" fillId="0" borderId="8" xfId="0" applyNumberFormat="1" applyFont="1" applyFill="1" applyBorder="1" applyAlignment="1">
      <alignment horizontal="center" wrapText="1"/>
    </xf>
    <xf numFmtId="176" fontId="14" fillId="0" borderId="8" xfId="0" applyNumberFormat="1" applyFont="1" applyFill="1" applyBorder="1" applyAlignment="1">
      <alignment horizontal="center" wrapText="1"/>
    </xf>
    <xf numFmtId="176" fontId="14" fillId="0" borderId="0" xfId="0" applyNumberFormat="1" applyFont="1" applyFill="1" applyAlignment="1">
      <alignment horizontal="center"/>
    </xf>
    <xf numFmtId="177" fontId="15" fillId="0" borderId="8" xfId="0" applyNumberFormat="1" applyFont="1" applyFill="1" applyBorder="1" applyAlignment="1"/>
    <xf numFmtId="176" fontId="15" fillId="0" borderId="8" xfId="0" applyNumberFormat="1" applyFont="1" applyFill="1" applyBorder="1" applyAlignment="1">
      <alignment wrapText="1"/>
    </xf>
    <xf numFmtId="176" fontId="15" fillId="0" borderId="0" xfId="0" applyNumberFormat="1" applyFont="1" applyFill="1" applyAlignment="1"/>
    <xf numFmtId="176" fontId="15" fillId="4" borderId="8" xfId="0" applyNumberFormat="1" applyFont="1" applyFill="1" applyBorder="1" applyAlignment="1">
      <alignment wrapText="1"/>
    </xf>
    <xf numFmtId="176" fontId="16" fillId="0" borderId="0" xfId="0" applyNumberFormat="1" applyFont="1" applyBorder="1" applyAlignment="1">
      <alignment wrapText="1"/>
    </xf>
    <xf numFmtId="176" fontId="16" fillId="0" borderId="0" xfId="0" applyNumberFormat="1" applyFont="1" applyBorder="1" applyAlignment="1">
      <alignment horizontal="right" wrapText="1"/>
    </xf>
    <xf numFmtId="176" fontId="11" fillId="0" borderId="0" xfId="0" applyNumberFormat="1" applyFont="1" applyAlignment="1"/>
    <xf numFmtId="177" fontId="11" fillId="0" borderId="0" xfId="0" applyNumberFormat="1" applyFont="1" applyFill="1" applyAlignment="1"/>
    <xf numFmtId="0" fontId="17" fillId="0" borderId="8" xfId="0" applyFont="1" applyBorder="1" applyAlignment="1">
      <alignment horizontal="left" vertical="center"/>
    </xf>
    <xf numFmtId="177" fontId="15" fillId="5" borderId="8" xfId="0" applyNumberFormat="1" applyFont="1" applyFill="1" applyBorder="1" applyAlignment="1"/>
    <xf numFmtId="176" fontId="15" fillId="5" borderId="8" xfId="0" applyNumberFormat="1" applyFont="1" applyFill="1" applyBorder="1" applyAlignment="1">
      <alignment wrapText="1"/>
    </xf>
    <xf numFmtId="176" fontId="20" fillId="0" borderId="0" xfId="1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176" fontId="14" fillId="0" borderId="0" xfId="1" applyNumberFormat="1" applyFont="1" applyFill="1" applyAlignment="1">
      <alignment vertical="center"/>
    </xf>
    <xf numFmtId="176" fontId="14" fillId="0" borderId="0" xfId="1" applyNumberFormat="1" applyFont="1" applyFill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 wrapText="1"/>
    </xf>
    <xf numFmtId="178" fontId="22" fillId="0" borderId="8" xfId="0" applyNumberFormat="1" applyFont="1" applyFill="1" applyBorder="1" applyAlignment="1">
      <alignment horizontal="right" vertical="center" wrapText="1"/>
    </xf>
    <xf numFmtId="176" fontId="15" fillId="0" borderId="0" xfId="1" applyNumberFormat="1" applyFont="1" applyFill="1" applyAlignment="1"/>
    <xf numFmtId="0" fontId="21" fillId="6" borderId="8" xfId="0" applyFont="1" applyFill="1" applyBorder="1" applyAlignment="1">
      <alignment horizontal="center" vertical="center" wrapText="1"/>
    </xf>
    <xf numFmtId="178" fontId="22" fillId="6" borderId="8" xfId="0" applyNumberFormat="1" applyFont="1" applyFill="1" applyBorder="1" applyAlignment="1">
      <alignment horizontal="righ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center" vertical="center" wrapText="1"/>
    </xf>
    <xf numFmtId="178" fontId="22" fillId="5" borderId="8" xfId="0" applyNumberFormat="1" applyFont="1" applyFill="1" applyBorder="1" applyAlignment="1">
      <alignment horizontal="righ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right" vertical="center" wrapText="1"/>
    </xf>
    <xf numFmtId="176" fontId="15" fillId="0" borderId="0" xfId="1" applyNumberFormat="1" applyFont="1" applyFill="1" applyBorder="1" applyAlignment="1"/>
    <xf numFmtId="177" fontId="15" fillId="0" borderId="0" xfId="1" applyNumberFormat="1" applyFont="1" applyFill="1" applyAlignment="1"/>
    <xf numFmtId="0" fontId="0" fillId="0" borderId="0" xfId="0" applyAlignment="1"/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25" fillId="7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179" fontId="25" fillId="0" borderId="8" xfId="0" applyNumberFormat="1" applyFont="1" applyBorder="1" applyAlignment="1">
      <alignment horizontal="right" vertical="center"/>
    </xf>
    <xf numFmtId="178" fontId="25" fillId="0" borderId="8" xfId="0" applyNumberFormat="1" applyFont="1" applyBorder="1" applyAlignment="1">
      <alignment horizontal="right" vertical="center" wrapText="1"/>
    </xf>
    <xf numFmtId="176" fontId="25" fillId="2" borderId="8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14" fillId="8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/>
    <xf numFmtId="0" fontId="15" fillId="8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/>
    <xf numFmtId="49" fontId="0" fillId="0" borderId="0" xfId="0" applyNumberFormat="1">
      <alignment vertical="center"/>
    </xf>
    <xf numFmtId="0" fontId="15" fillId="0" borderId="14" xfId="0" applyNumberFormat="1" applyFont="1" applyFill="1" applyBorder="1" applyAlignment="1" applyProtection="1">
      <alignment vertical="center" wrapText="1"/>
    </xf>
    <xf numFmtId="0" fontId="26" fillId="0" borderId="0" xfId="0" applyNumberFormat="1" applyFont="1" applyFill="1" applyBorder="1" applyAlignment="1" applyProtection="1">
      <alignment vertical="center" wrapText="1"/>
    </xf>
    <xf numFmtId="0" fontId="15" fillId="8" borderId="1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14" fontId="15" fillId="0" borderId="14" xfId="0" applyNumberFormat="1" applyFont="1" applyFill="1" applyBorder="1" applyAlignment="1" applyProtection="1">
      <alignment vertical="center" wrapText="1"/>
    </xf>
    <xf numFmtId="180" fontId="15" fillId="0" borderId="14" xfId="0" applyNumberFormat="1" applyFont="1" applyFill="1" applyBorder="1" applyAlignment="1" applyProtection="1">
      <alignment vertical="center"/>
    </xf>
    <xf numFmtId="0" fontId="0" fillId="2" borderId="0" xfId="0" applyFill="1">
      <alignment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>
      <alignment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vertical="center"/>
    </xf>
    <xf numFmtId="14" fontId="15" fillId="0" borderId="1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>
      <alignment vertical="center"/>
    </xf>
    <xf numFmtId="0" fontId="15" fillId="0" borderId="14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wrapText="1"/>
    </xf>
    <xf numFmtId="176" fontId="12" fillId="0" borderId="7" xfId="0" applyNumberFormat="1" applyFont="1" applyFill="1" applyBorder="1" applyAlignment="1">
      <alignment horizontal="center" wrapText="1"/>
    </xf>
    <xf numFmtId="176" fontId="15" fillId="4" borderId="9" xfId="0" applyNumberFormat="1" applyFont="1" applyFill="1" applyBorder="1" applyAlignment="1">
      <alignment horizontal="center" wrapText="1"/>
    </xf>
    <xf numFmtId="176" fontId="15" fillId="4" borderId="10" xfId="0" applyNumberFormat="1" applyFont="1" applyFill="1" applyBorder="1" applyAlignment="1">
      <alignment horizontal="center" wrapText="1"/>
    </xf>
    <xf numFmtId="176" fontId="16" fillId="0" borderId="0" xfId="0" applyNumberFormat="1" applyFont="1" applyBorder="1" applyAlignment="1">
      <alignment wrapText="1"/>
    </xf>
    <xf numFmtId="0" fontId="22" fillId="0" borderId="0" xfId="0" applyFont="1" applyFill="1" applyBorder="1" applyAlignment="1">
      <alignment horizontal="left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457200</xdr:colOff>
      <xdr:row>22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9372600" cy="3619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15</xdr:col>
      <xdr:colOff>304800</xdr:colOff>
      <xdr:row>55</xdr:row>
      <xdr:rowOff>161925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800600"/>
          <a:ext cx="10591800" cy="479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447675</xdr:colOff>
      <xdr:row>40</xdr:row>
      <xdr:rowOff>161925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12792075" cy="6848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18</xdr:col>
      <xdr:colOff>295275</xdr:colOff>
      <xdr:row>74</xdr:row>
      <xdr:rowOff>133350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543800"/>
          <a:ext cx="12639675" cy="5276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18</xdr:col>
      <xdr:colOff>561975</xdr:colOff>
      <xdr:row>112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3373100"/>
          <a:ext cx="12906375" cy="592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409575</xdr:colOff>
      <xdr:row>28</xdr:row>
      <xdr:rowOff>161925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12753975" cy="479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61</xdr:row>
      <xdr:rowOff>95250</xdr:rowOff>
    </xdr:from>
    <xdr:to>
      <xdr:col>16</xdr:col>
      <xdr:colOff>400050</xdr:colOff>
      <xdr:row>86</xdr:row>
      <xdr:rowOff>123825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753850"/>
          <a:ext cx="11372850" cy="4314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18</xdr:col>
      <xdr:colOff>66675</xdr:colOff>
      <xdr:row>56</xdr:row>
      <xdr:rowOff>142875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829300"/>
          <a:ext cx="12411075" cy="3914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16</xdr:col>
      <xdr:colOff>47625</xdr:colOff>
      <xdr:row>108</xdr:row>
      <xdr:rowOff>57150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916150"/>
          <a:ext cx="11020425" cy="3657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14</xdr:col>
      <xdr:colOff>228600</xdr:colOff>
      <xdr:row>129</xdr:row>
      <xdr:rowOff>66675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9373850"/>
          <a:ext cx="9829800" cy="2809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18</xdr:col>
      <xdr:colOff>400050</xdr:colOff>
      <xdr:row>172</xdr:row>
      <xdr:rowOff>104775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2802850"/>
          <a:ext cx="12744450" cy="6791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pane xSplit="4" ySplit="4" topLeftCell="E5" activePane="bottomRight" state="frozen"/>
      <selection activeCell="I14" sqref="I14"/>
      <selection pane="topRight" activeCell="I14" sqref="I14"/>
      <selection pane="bottomLeft" activeCell="I14" sqref="I14"/>
      <selection pane="bottomRight" activeCell="J15" sqref="J15"/>
    </sheetView>
  </sheetViews>
  <sheetFormatPr defaultRowHeight="15.75" customHeight="1"/>
  <cols>
    <col min="1" max="1" width="4.125" style="13" customWidth="1"/>
    <col min="2" max="2" width="9" style="13"/>
    <col min="3" max="3" width="8.125" style="13" customWidth="1"/>
    <col min="4" max="4" width="16.25" style="14" customWidth="1"/>
    <col min="5" max="5" width="9.25" style="15" customWidth="1"/>
    <col min="6" max="6" width="9.25" style="14" customWidth="1"/>
    <col min="7" max="7" width="9.25" style="15" customWidth="1"/>
    <col min="8" max="8" width="9.25" style="14" customWidth="1"/>
    <col min="9" max="9" width="9.25" style="15" customWidth="1"/>
    <col min="10" max="10" width="9.25" style="14" customWidth="1"/>
    <col min="11" max="11" width="9.25" style="15" customWidth="1"/>
    <col min="12" max="12" width="9.25" style="14" customWidth="1"/>
    <col min="13" max="13" width="9.25" style="15" customWidth="1"/>
    <col min="14" max="14" width="9.25" style="14" customWidth="1"/>
    <col min="15" max="15" width="9.25" style="15" customWidth="1"/>
    <col min="16" max="16" width="9.25" style="14" customWidth="1"/>
    <col min="17" max="17" width="9.25" style="15" customWidth="1"/>
    <col min="18" max="18" width="9.25" style="14" customWidth="1"/>
    <col min="19" max="19" width="9.25" style="15" customWidth="1"/>
    <col min="20" max="20" width="9.25" style="14" customWidth="1"/>
    <col min="21" max="21" width="10.875" style="13" customWidth="1"/>
    <col min="22" max="16384" width="9" style="13"/>
  </cols>
  <sheetData>
    <row r="1" spans="1:21" ht="15.75" customHeight="1">
      <c r="A1" s="106" t="s">
        <v>65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15.75" customHeight="1">
      <c r="B2" s="13" t="s">
        <v>58</v>
      </c>
      <c r="C2" s="20">
        <v>43497</v>
      </c>
      <c r="D2" s="21">
        <v>43524</v>
      </c>
    </row>
    <row r="3" spans="1:21" ht="27.75" customHeight="1">
      <c r="A3" s="113" t="s">
        <v>63</v>
      </c>
      <c r="B3" s="107" t="s">
        <v>48</v>
      </c>
      <c r="C3" s="107" t="s">
        <v>50</v>
      </c>
      <c r="D3" s="108" t="s">
        <v>51</v>
      </c>
      <c r="E3" s="110" t="s">
        <v>64</v>
      </c>
      <c r="F3" s="111"/>
      <c r="G3" s="112" t="s">
        <v>52</v>
      </c>
      <c r="H3" s="112"/>
      <c r="I3" s="112" t="s">
        <v>53</v>
      </c>
      <c r="J3" s="112"/>
      <c r="K3" s="115" t="s">
        <v>55</v>
      </c>
      <c r="L3" s="115"/>
      <c r="M3" s="115" t="s">
        <v>49</v>
      </c>
      <c r="N3" s="115"/>
      <c r="O3" s="115" t="s">
        <v>56</v>
      </c>
      <c r="P3" s="115"/>
      <c r="Q3" s="115" t="s">
        <v>57</v>
      </c>
      <c r="R3" s="115"/>
      <c r="S3" s="115" t="s">
        <v>54</v>
      </c>
      <c r="T3" s="115"/>
      <c r="U3" s="107" t="s">
        <v>67</v>
      </c>
    </row>
    <row r="4" spans="1:21" s="14" customFormat="1" ht="15.75" customHeight="1">
      <c r="A4" s="114"/>
      <c r="B4" s="107"/>
      <c r="C4" s="107"/>
      <c r="D4" s="109"/>
      <c r="E4" s="16" t="s">
        <v>18</v>
      </c>
      <c r="F4" s="16" t="s">
        <v>19</v>
      </c>
      <c r="G4" s="16" t="s">
        <v>18</v>
      </c>
      <c r="H4" s="16" t="s">
        <v>19</v>
      </c>
      <c r="I4" s="16" t="s">
        <v>18</v>
      </c>
      <c r="J4" s="16" t="s">
        <v>19</v>
      </c>
      <c r="K4" s="16" t="s">
        <v>18</v>
      </c>
      <c r="L4" s="16" t="s">
        <v>19</v>
      </c>
      <c r="M4" s="16" t="s">
        <v>18</v>
      </c>
      <c r="N4" s="16" t="s">
        <v>19</v>
      </c>
      <c r="O4" s="16" t="s">
        <v>18</v>
      </c>
      <c r="P4" s="16" t="s">
        <v>19</v>
      </c>
      <c r="Q4" s="16" t="s">
        <v>18</v>
      </c>
      <c r="R4" s="16" t="s">
        <v>19</v>
      </c>
      <c r="S4" s="16" t="s">
        <v>18</v>
      </c>
      <c r="T4" s="16" t="s">
        <v>19</v>
      </c>
      <c r="U4" s="107"/>
    </row>
    <row r="5" spans="1:21" ht="15.75" customHeight="1">
      <c r="A5" s="17">
        <v>1</v>
      </c>
      <c r="B5" s="17" t="s">
        <v>60</v>
      </c>
      <c r="C5" s="17" t="s">
        <v>61</v>
      </c>
      <c r="D5" s="18" t="s">
        <v>62</v>
      </c>
      <c r="E5" s="23">
        <v>210</v>
      </c>
      <c r="F5" s="23">
        <v>51</v>
      </c>
      <c r="G5" s="23">
        <v>0.4</v>
      </c>
      <c r="H5" s="23">
        <v>500</v>
      </c>
      <c r="I5" s="23">
        <v>0.3</v>
      </c>
      <c r="J5" s="23">
        <v>600</v>
      </c>
      <c r="K5" s="23">
        <v>290</v>
      </c>
      <c r="L5" s="23"/>
      <c r="M5" s="23">
        <v>140</v>
      </c>
      <c r="N5" s="23">
        <v>10</v>
      </c>
      <c r="O5" s="23">
        <v>1500</v>
      </c>
      <c r="P5" s="23">
        <v>1</v>
      </c>
      <c r="Q5" s="23">
        <v>690</v>
      </c>
      <c r="R5" s="23"/>
      <c r="S5" s="23">
        <v>40</v>
      </c>
      <c r="T5" s="23">
        <v>60</v>
      </c>
      <c r="U5" s="23">
        <f t="shared" ref="U5:U24" si="0">E5*F5+G5*H5+I5*J5+S5*T5+M5*N5+O5*P5+Q5*R5+K5*L5</f>
        <v>16390</v>
      </c>
    </row>
    <row r="6" spans="1:21" ht="15.75" customHeight="1">
      <c r="A6" s="17">
        <v>2</v>
      </c>
      <c r="B6" s="17"/>
      <c r="C6" s="17"/>
      <c r="D6" s="18"/>
      <c r="E6" s="23">
        <v>210</v>
      </c>
      <c r="F6" s="23">
        <v>2</v>
      </c>
      <c r="G6" s="23">
        <v>0.4</v>
      </c>
      <c r="H6" s="23"/>
      <c r="I6" s="23">
        <v>0.3</v>
      </c>
      <c r="J6" s="23"/>
      <c r="K6" s="23">
        <v>290</v>
      </c>
      <c r="L6" s="23"/>
      <c r="M6" s="23">
        <v>140</v>
      </c>
      <c r="N6" s="23"/>
      <c r="O6" s="23">
        <v>1500</v>
      </c>
      <c r="P6" s="23"/>
      <c r="Q6" s="23">
        <v>690</v>
      </c>
      <c r="R6" s="23"/>
      <c r="S6" s="23">
        <v>40</v>
      </c>
      <c r="T6" s="23">
        <v>2</v>
      </c>
      <c r="U6" s="23">
        <f t="shared" si="0"/>
        <v>500</v>
      </c>
    </row>
    <row r="7" spans="1:21" ht="15.75" customHeight="1">
      <c r="A7" s="17">
        <v>3</v>
      </c>
      <c r="B7" s="17"/>
      <c r="C7" s="17"/>
      <c r="D7" s="18"/>
      <c r="E7" s="23">
        <v>210</v>
      </c>
      <c r="F7" s="23"/>
      <c r="G7" s="23">
        <v>0.4</v>
      </c>
      <c r="H7" s="24"/>
      <c r="I7" s="23">
        <v>0.3</v>
      </c>
      <c r="J7" s="23"/>
      <c r="K7" s="23">
        <v>290</v>
      </c>
      <c r="L7" s="23"/>
      <c r="M7" s="23">
        <v>140</v>
      </c>
      <c r="N7" s="23">
        <v>10</v>
      </c>
      <c r="O7" s="23">
        <v>1500</v>
      </c>
      <c r="P7" s="23"/>
      <c r="Q7" s="23">
        <v>690</v>
      </c>
      <c r="R7" s="23"/>
      <c r="S7" s="23">
        <v>40</v>
      </c>
      <c r="T7" s="23">
        <v>12</v>
      </c>
      <c r="U7" s="23">
        <f t="shared" si="0"/>
        <v>1880</v>
      </c>
    </row>
    <row r="8" spans="1:21" ht="15.75" customHeight="1">
      <c r="A8" s="17">
        <v>4</v>
      </c>
      <c r="B8" s="17"/>
      <c r="C8" s="17"/>
      <c r="D8" s="18"/>
      <c r="E8" s="23">
        <v>210</v>
      </c>
      <c r="F8" s="23">
        <v>7</v>
      </c>
      <c r="G8" s="23">
        <v>0.4</v>
      </c>
      <c r="H8" s="24"/>
      <c r="I8" s="23">
        <v>0.3</v>
      </c>
      <c r="J8" s="23"/>
      <c r="K8" s="23">
        <v>290</v>
      </c>
      <c r="L8" s="23"/>
      <c r="M8" s="23">
        <v>140</v>
      </c>
      <c r="N8" s="23"/>
      <c r="O8" s="23">
        <v>1500</v>
      </c>
      <c r="P8" s="23"/>
      <c r="Q8" s="23">
        <v>690</v>
      </c>
      <c r="R8" s="23"/>
      <c r="S8" s="23">
        <v>40</v>
      </c>
      <c r="T8" s="23">
        <v>4</v>
      </c>
      <c r="U8" s="23">
        <f t="shared" si="0"/>
        <v>1630</v>
      </c>
    </row>
    <row r="9" spans="1:21" ht="15.75" customHeight="1">
      <c r="A9" s="17">
        <v>5</v>
      </c>
      <c r="B9" s="17"/>
      <c r="C9" s="17"/>
      <c r="D9" s="18"/>
      <c r="E9" s="23">
        <v>210</v>
      </c>
      <c r="F9" s="23">
        <v>3</v>
      </c>
      <c r="G9" s="23">
        <v>0.4</v>
      </c>
      <c r="H9" s="24"/>
      <c r="I9" s="23">
        <v>0.3</v>
      </c>
      <c r="J9" s="23"/>
      <c r="K9" s="23">
        <v>290</v>
      </c>
      <c r="L9" s="23"/>
      <c r="M9" s="23">
        <v>140</v>
      </c>
      <c r="N9" s="23"/>
      <c r="O9" s="23">
        <v>1500</v>
      </c>
      <c r="P9" s="23"/>
      <c r="Q9" s="23">
        <v>690</v>
      </c>
      <c r="R9" s="23"/>
      <c r="S9" s="23">
        <v>40</v>
      </c>
      <c r="T9" s="23">
        <v>2</v>
      </c>
      <c r="U9" s="23">
        <f t="shared" si="0"/>
        <v>710</v>
      </c>
    </row>
    <row r="10" spans="1:21" ht="15.75" customHeight="1">
      <c r="A10" s="17">
        <v>6</v>
      </c>
      <c r="B10" s="17"/>
      <c r="C10" s="17"/>
      <c r="D10" s="18"/>
      <c r="E10" s="23">
        <v>210</v>
      </c>
      <c r="F10" s="23">
        <v>1</v>
      </c>
      <c r="G10" s="23">
        <v>0.4</v>
      </c>
      <c r="H10" s="24"/>
      <c r="I10" s="23">
        <v>0.3</v>
      </c>
      <c r="J10" s="23"/>
      <c r="K10" s="23">
        <v>290</v>
      </c>
      <c r="L10" s="23"/>
      <c r="M10" s="23">
        <v>140</v>
      </c>
      <c r="N10" s="23"/>
      <c r="O10" s="23">
        <v>1500</v>
      </c>
      <c r="P10" s="23"/>
      <c r="Q10" s="23">
        <v>690</v>
      </c>
      <c r="R10" s="23"/>
      <c r="S10" s="23">
        <v>40</v>
      </c>
      <c r="T10" s="23">
        <v>1</v>
      </c>
      <c r="U10" s="23">
        <f t="shared" si="0"/>
        <v>250</v>
      </c>
    </row>
    <row r="11" spans="1:21" ht="15.75" customHeight="1">
      <c r="A11" s="17">
        <v>7</v>
      </c>
      <c r="B11" s="17"/>
      <c r="C11" s="17"/>
      <c r="D11" s="18"/>
      <c r="E11" s="23">
        <v>210</v>
      </c>
      <c r="F11" s="23">
        <v>1</v>
      </c>
      <c r="G11" s="23">
        <v>0.4</v>
      </c>
      <c r="H11" s="24"/>
      <c r="I11" s="23">
        <v>0.3</v>
      </c>
      <c r="J11" s="23"/>
      <c r="K11" s="23">
        <v>290</v>
      </c>
      <c r="L11" s="23"/>
      <c r="M11" s="23">
        <v>140</v>
      </c>
      <c r="N11" s="23"/>
      <c r="O11" s="23">
        <v>1500</v>
      </c>
      <c r="P11" s="23"/>
      <c r="Q11" s="23">
        <v>690</v>
      </c>
      <c r="R11" s="23"/>
      <c r="S11" s="23">
        <v>40</v>
      </c>
      <c r="T11" s="23">
        <v>1</v>
      </c>
      <c r="U11" s="23">
        <f t="shared" si="0"/>
        <v>250</v>
      </c>
    </row>
    <row r="12" spans="1:21" ht="15.75" customHeight="1">
      <c r="A12" s="17">
        <v>8</v>
      </c>
      <c r="B12" s="17"/>
      <c r="C12" s="17"/>
      <c r="D12" s="18"/>
      <c r="E12" s="23">
        <v>210</v>
      </c>
      <c r="F12" s="23">
        <v>1</v>
      </c>
      <c r="G12" s="23">
        <v>0.4</v>
      </c>
      <c r="H12" s="24"/>
      <c r="I12" s="23">
        <v>0.3</v>
      </c>
      <c r="J12" s="23"/>
      <c r="K12" s="23">
        <v>290</v>
      </c>
      <c r="L12" s="23"/>
      <c r="M12" s="23">
        <v>140</v>
      </c>
      <c r="N12" s="23"/>
      <c r="O12" s="23">
        <v>1500</v>
      </c>
      <c r="P12" s="23"/>
      <c r="Q12" s="23">
        <v>690</v>
      </c>
      <c r="R12" s="23"/>
      <c r="S12" s="23">
        <v>40</v>
      </c>
      <c r="T12" s="23">
        <v>1</v>
      </c>
      <c r="U12" s="23">
        <f t="shared" si="0"/>
        <v>250</v>
      </c>
    </row>
    <row r="13" spans="1:21" ht="15.75" customHeight="1">
      <c r="A13" s="17">
        <v>9</v>
      </c>
      <c r="B13" s="17"/>
      <c r="C13" s="17"/>
      <c r="D13" s="18"/>
      <c r="E13" s="23">
        <v>210</v>
      </c>
      <c r="F13" s="23">
        <v>2</v>
      </c>
      <c r="G13" s="23">
        <v>0.4</v>
      </c>
      <c r="H13" s="24"/>
      <c r="I13" s="23">
        <v>0.3</v>
      </c>
      <c r="J13" s="23"/>
      <c r="K13" s="23">
        <v>290</v>
      </c>
      <c r="L13" s="23"/>
      <c r="M13" s="23">
        <v>140</v>
      </c>
      <c r="N13" s="23"/>
      <c r="O13" s="23">
        <v>1500</v>
      </c>
      <c r="P13" s="23"/>
      <c r="Q13" s="23">
        <v>690</v>
      </c>
      <c r="R13" s="23"/>
      <c r="S13" s="23">
        <v>40</v>
      </c>
      <c r="T13" s="23">
        <v>2</v>
      </c>
      <c r="U13" s="23">
        <f t="shared" si="0"/>
        <v>500</v>
      </c>
    </row>
    <row r="14" spans="1:21" ht="15.75" customHeight="1">
      <c r="A14" s="17">
        <v>10</v>
      </c>
      <c r="B14" s="17"/>
      <c r="C14" s="17"/>
      <c r="D14" s="18"/>
      <c r="E14" s="23">
        <v>210</v>
      </c>
      <c r="F14" s="23">
        <v>3</v>
      </c>
      <c r="G14" s="23">
        <v>0.4</v>
      </c>
      <c r="H14" s="24"/>
      <c r="I14" s="23">
        <v>0.3</v>
      </c>
      <c r="J14" s="23"/>
      <c r="K14" s="23">
        <v>290</v>
      </c>
      <c r="L14" s="23"/>
      <c r="M14" s="23">
        <v>140</v>
      </c>
      <c r="N14" s="23"/>
      <c r="O14" s="23">
        <v>1500</v>
      </c>
      <c r="P14" s="23"/>
      <c r="Q14" s="23">
        <v>690</v>
      </c>
      <c r="R14" s="23"/>
      <c r="S14" s="23">
        <v>40</v>
      </c>
      <c r="T14" s="23">
        <v>3</v>
      </c>
      <c r="U14" s="23">
        <f t="shared" si="0"/>
        <v>750</v>
      </c>
    </row>
    <row r="15" spans="1:21" ht="15.75" customHeight="1">
      <c r="A15" s="17">
        <v>11</v>
      </c>
      <c r="B15" s="17"/>
      <c r="C15" s="17"/>
      <c r="D15" s="18"/>
      <c r="E15" s="23">
        <v>210</v>
      </c>
      <c r="F15" s="23">
        <v>1</v>
      </c>
      <c r="G15" s="23">
        <v>0.4</v>
      </c>
      <c r="H15" s="24"/>
      <c r="I15" s="23">
        <v>0.3</v>
      </c>
      <c r="J15" s="23"/>
      <c r="K15" s="23">
        <v>290</v>
      </c>
      <c r="L15" s="23"/>
      <c r="M15" s="23">
        <v>140</v>
      </c>
      <c r="N15" s="23"/>
      <c r="O15" s="23">
        <v>1500</v>
      </c>
      <c r="P15" s="23"/>
      <c r="Q15" s="23">
        <v>690</v>
      </c>
      <c r="R15" s="23"/>
      <c r="S15" s="23">
        <v>40</v>
      </c>
      <c r="T15" s="23">
        <v>1</v>
      </c>
      <c r="U15" s="23">
        <f t="shared" si="0"/>
        <v>250</v>
      </c>
    </row>
    <row r="16" spans="1:21" ht="15.75" customHeight="1">
      <c r="A16" s="17">
        <v>12</v>
      </c>
      <c r="B16" s="17"/>
      <c r="C16" s="17"/>
      <c r="D16" s="18"/>
      <c r="E16" s="23">
        <v>210</v>
      </c>
      <c r="F16" s="23">
        <v>2</v>
      </c>
      <c r="G16" s="23">
        <v>0.4</v>
      </c>
      <c r="H16" s="24"/>
      <c r="I16" s="23">
        <v>0.3</v>
      </c>
      <c r="J16" s="23"/>
      <c r="K16" s="23">
        <v>290</v>
      </c>
      <c r="L16" s="23"/>
      <c r="M16" s="23">
        <v>140</v>
      </c>
      <c r="N16" s="23"/>
      <c r="O16" s="23">
        <v>1500</v>
      </c>
      <c r="P16" s="23"/>
      <c r="Q16" s="23">
        <v>690</v>
      </c>
      <c r="R16" s="23"/>
      <c r="S16" s="23">
        <v>40</v>
      </c>
      <c r="T16" s="23">
        <v>2</v>
      </c>
      <c r="U16" s="23">
        <f t="shared" si="0"/>
        <v>500</v>
      </c>
    </row>
    <row r="17" spans="1:21" ht="15.75" customHeight="1">
      <c r="A17" s="17">
        <v>13</v>
      </c>
      <c r="B17" s="17"/>
      <c r="C17" s="17"/>
      <c r="D17" s="18"/>
      <c r="E17" s="23">
        <v>210</v>
      </c>
      <c r="F17" s="23">
        <v>6</v>
      </c>
      <c r="G17" s="23">
        <v>0.4</v>
      </c>
      <c r="H17" s="24"/>
      <c r="I17" s="23">
        <v>0.3</v>
      </c>
      <c r="J17" s="23"/>
      <c r="K17" s="23">
        <v>290</v>
      </c>
      <c r="L17" s="23"/>
      <c r="M17" s="23">
        <v>140</v>
      </c>
      <c r="N17" s="23"/>
      <c r="O17" s="23">
        <v>1500</v>
      </c>
      <c r="P17" s="23"/>
      <c r="Q17" s="23">
        <v>690</v>
      </c>
      <c r="R17" s="23"/>
      <c r="S17" s="23">
        <v>40</v>
      </c>
      <c r="T17" s="23">
        <v>4</v>
      </c>
      <c r="U17" s="23">
        <f t="shared" si="0"/>
        <v>1420</v>
      </c>
    </row>
    <row r="18" spans="1:21" ht="15.75" customHeight="1">
      <c r="A18" s="17">
        <v>14</v>
      </c>
      <c r="B18" s="17"/>
      <c r="C18" s="17"/>
      <c r="D18" s="18"/>
      <c r="E18" s="23">
        <v>210</v>
      </c>
      <c r="F18" s="23"/>
      <c r="G18" s="23">
        <v>0.4</v>
      </c>
      <c r="H18" s="24"/>
      <c r="I18" s="23">
        <v>0.3</v>
      </c>
      <c r="J18" s="23"/>
      <c r="K18" s="23">
        <v>290</v>
      </c>
      <c r="L18" s="23"/>
      <c r="M18" s="23">
        <v>140</v>
      </c>
      <c r="N18" s="23"/>
      <c r="O18" s="23">
        <v>1500</v>
      </c>
      <c r="P18" s="23">
        <v>1</v>
      </c>
      <c r="Q18" s="23">
        <v>690</v>
      </c>
      <c r="R18" s="23"/>
      <c r="S18" s="23">
        <v>40</v>
      </c>
      <c r="T18" s="23"/>
      <c r="U18" s="23">
        <f t="shared" si="0"/>
        <v>1500</v>
      </c>
    </row>
    <row r="19" spans="1:21" ht="15.75" customHeight="1">
      <c r="A19" s="17">
        <v>15</v>
      </c>
      <c r="B19" s="17"/>
      <c r="C19" s="17"/>
      <c r="D19" s="18"/>
      <c r="E19" s="23">
        <v>210</v>
      </c>
      <c r="F19" s="23">
        <v>4</v>
      </c>
      <c r="G19" s="23">
        <v>0.4</v>
      </c>
      <c r="H19" s="24"/>
      <c r="I19" s="23">
        <v>0.3</v>
      </c>
      <c r="J19" s="23"/>
      <c r="K19" s="23">
        <v>290</v>
      </c>
      <c r="L19" s="23"/>
      <c r="M19" s="23">
        <v>140</v>
      </c>
      <c r="N19" s="23"/>
      <c r="O19" s="23">
        <v>1500</v>
      </c>
      <c r="P19" s="23"/>
      <c r="Q19" s="23">
        <v>690</v>
      </c>
      <c r="R19" s="23"/>
      <c r="S19" s="23">
        <v>40</v>
      </c>
      <c r="T19" s="23">
        <v>3</v>
      </c>
      <c r="U19" s="23">
        <f t="shared" si="0"/>
        <v>960</v>
      </c>
    </row>
    <row r="20" spans="1:21" ht="15.75" customHeight="1">
      <c r="A20" s="17">
        <v>16</v>
      </c>
      <c r="B20" s="17"/>
      <c r="C20" s="17"/>
      <c r="D20" s="18"/>
      <c r="E20" s="23">
        <v>210</v>
      </c>
      <c r="F20" s="23">
        <v>2</v>
      </c>
      <c r="G20" s="23">
        <v>0.4</v>
      </c>
      <c r="H20" s="24"/>
      <c r="I20" s="23">
        <v>0.3</v>
      </c>
      <c r="J20" s="23"/>
      <c r="K20" s="23">
        <v>290</v>
      </c>
      <c r="L20" s="23"/>
      <c r="M20" s="23">
        <v>140</v>
      </c>
      <c r="N20" s="23"/>
      <c r="O20" s="23">
        <v>1500</v>
      </c>
      <c r="P20" s="23"/>
      <c r="Q20" s="23">
        <v>690</v>
      </c>
      <c r="R20" s="23"/>
      <c r="S20" s="23">
        <v>40</v>
      </c>
      <c r="T20" s="23">
        <v>1</v>
      </c>
      <c r="U20" s="23">
        <f t="shared" si="0"/>
        <v>460</v>
      </c>
    </row>
    <row r="21" spans="1:21" ht="15.75" customHeight="1">
      <c r="A21" s="17">
        <v>17</v>
      </c>
      <c r="B21" s="17"/>
      <c r="C21" s="17"/>
      <c r="D21" s="18"/>
      <c r="E21" s="23">
        <v>210</v>
      </c>
      <c r="F21" s="23">
        <v>2</v>
      </c>
      <c r="G21" s="23">
        <v>0.4</v>
      </c>
      <c r="H21" s="24"/>
      <c r="I21" s="23">
        <v>0.3</v>
      </c>
      <c r="J21" s="23"/>
      <c r="K21" s="23">
        <v>290</v>
      </c>
      <c r="L21" s="23"/>
      <c r="M21" s="23">
        <v>140</v>
      </c>
      <c r="N21" s="23"/>
      <c r="O21" s="23">
        <v>1500</v>
      </c>
      <c r="P21" s="23"/>
      <c r="Q21" s="23">
        <v>690</v>
      </c>
      <c r="R21" s="23"/>
      <c r="S21" s="23">
        <v>40</v>
      </c>
      <c r="T21" s="23">
        <v>1</v>
      </c>
      <c r="U21" s="23">
        <f t="shared" si="0"/>
        <v>460</v>
      </c>
    </row>
    <row r="22" spans="1:21" ht="15.75" customHeight="1">
      <c r="A22" s="17">
        <v>18</v>
      </c>
      <c r="B22" s="17"/>
      <c r="C22" s="17"/>
      <c r="D22" s="18"/>
      <c r="E22" s="23">
        <v>210</v>
      </c>
      <c r="F22" s="23">
        <v>6</v>
      </c>
      <c r="G22" s="23">
        <v>0.4</v>
      </c>
      <c r="H22" s="24">
        <v>200</v>
      </c>
      <c r="I22" s="23">
        <v>0.3</v>
      </c>
      <c r="J22" s="23">
        <v>300</v>
      </c>
      <c r="K22" s="23"/>
      <c r="L22" s="23"/>
      <c r="M22" s="23">
        <v>140</v>
      </c>
      <c r="N22" s="23"/>
      <c r="O22" s="23"/>
      <c r="P22" s="23"/>
      <c r="Q22" s="23">
        <v>690</v>
      </c>
      <c r="R22" s="23"/>
      <c r="S22" s="23">
        <v>40</v>
      </c>
      <c r="T22" s="23">
        <v>8</v>
      </c>
      <c r="U22" s="23">
        <f t="shared" si="0"/>
        <v>1750</v>
      </c>
    </row>
    <row r="23" spans="1:21" ht="15.75" customHeight="1">
      <c r="A23" s="17">
        <v>19</v>
      </c>
      <c r="B23" s="17"/>
      <c r="C23" s="17"/>
      <c r="D23" s="18"/>
      <c r="E23" s="23">
        <v>210</v>
      </c>
      <c r="F23" s="23"/>
      <c r="G23" s="23">
        <v>0.4</v>
      </c>
      <c r="H23" s="24">
        <v>100</v>
      </c>
      <c r="I23" s="23">
        <v>0.3</v>
      </c>
      <c r="J23" s="23"/>
      <c r="K23" s="23">
        <v>290</v>
      </c>
      <c r="L23" s="23"/>
      <c r="M23" s="23">
        <v>140</v>
      </c>
      <c r="N23" s="23"/>
      <c r="O23" s="23">
        <v>1500</v>
      </c>
      <c r="P23" s="23"/>
      <c r="Q23" s="23">
        <v>690</v>
      </c>
      <c r="R23" s="23"/>
      <c r="S23" s="23">
        <v>40</v>
      </c>
      <c r="T23" s="23">
        <v>1</v>
      </c>
      <c r="U23" s="23">
        <f t="shared" si="0"/>
        <v>80</v>
      </c>
    </row>
    <row r="24" spans="1:21" ht="15.75" customHeight="1">
      <c r="A24" s="17">
        <v>20</v>
      </c>
      <c r="B24" s="17"/>
      <c r="C24" s="17"/>
      <c r="D24" s="18"/>
      <c r="E24" s="23">
        <v>210</v>
      </c>
      <c r="F24" s="23">
        <v>1</v>
      </c>
      <c r="G24" s="23">
        <v>0.4</v>
      </c>
      <c r="H24" s="24"/>
      <c r="I24" s="23">
        <v>0.3</v>
      </c>
      <c r="J24" s="23"/>
      <c r="K24" s="23">
        <v>290</v>
      </c>
      <c r="L24" s="23"/>
      <c r="M24" s="23">
        <v>140</v>
      </c>
      <c r="N24" s="23"/>
      <c r="O24" s="23">
        <v>1500</v>
      </c>
      <c r="P24" s="23"/>
      <c r="Q24" s="23">
        <v>690</v>
      </c>
      <c r="R24" s="23"/>
      <c r="S24" s="23">
        <v>40</v>
      </c>
      <c r="T24" s="23">
        <v>1</v>
      </c>
      <c r="U24" s="23">
        <f t="shared" si="0"/>
        <v>250</v>
      </c>
    </row>
    <row r="25" spans="1:21" ht="15.75" customHeight="1">
      <c r="A25" s="17"/>
      <c r="B25" s="17"/>
      <c r="C25" s="17"/>
      <c r="D25" s="16" t="s">
        <v>59</v>
      </c>
      <c r="E25" s="23">
        <v>210</v>
      </c>
      <c r="F25" s="23">
        <f>SUM(F5:F24)</f>
        <v>95</v>
      </c>
      <c r="G25" s="19"/>
      <c r="H25" s="16"/>
      <c r="I25" s="19"/>
      <c r="J25" s="16"/>
      <c r="K25" s="19"/>
      <c r="L25" s="16"/>
      <c r="M25" s="19"/>
      <c r="N25" s="16"/>
      <c r="O25" s="19"/>
      <c r="P25" s="16"/>
      <c r="Q25" s="19"/>
      <c r="R25" s="16"/>
      <c r="S25" s="19"/>
      <c r="T25" s="16"/>
      <c r="U25" s="22">
        <f>SUM(U5:U24)</f>
        <v>30740</v>
      </c>
    </row>
  </sheetData>
  <autoFilter ref="B3:U24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</autoFilter>
  <mergeCells count="14">
    <mergeCell ref="A1:U1"/>
    <mergeCell ref="U3:U4"/>
    <mergeCell ref="B3:B4"/>
    <mergeCell ref="C3:C4"/>
    <mergeCell ref="D3:D4"/>
    <mergeCell ref="E3:F3"/>
    <mergeCell ref="G3:H3"/>
    <mergeCell ref="I3:J3"/>
    <mergeCell ref="A3:A4"/>
    <mergeCell ref="S3:T3"/>
    <mergeCell ref="K3:L3"/>
    <mergeCell ref="M3:N3"/>
    <mergeCell ref="O3:P3"/>
    <mergeCell ref="Q3:R3"/>
  </mergeCells>
  <phoneticPr fontId="1" type="noConversion"/>
  <pageMargins left="0" right="0" top="0.43307086614173229" bottom="0.15748031496062992" header="0.31496062992125984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"/>
  <sheetViews>
    <sheetView showZeros="0" topLeftCell="B1" workbookViewId="0">
      <pane xSplit="1" ySplit="1" topLeftCell="C2" activePane="bottomRight" state="frozen"/>
      <selection activeCell="B28" sqref="B28"/>
      <selection pane="topRight" activeCell="B28" sqref="B28"/>
      <selection pane="bottomLeft" activeCell="B28" sqref="B28"/>
      <selection pane="bottomRight" activeCell="F22" sqref="F22"/>
    </sheetView>
  </sheetViews>
  <sheetFormatPr defaultColWidth="9" defaultRowHeight="13.5"/>
  <cols>
    <col min="1" max="1" width="12.625" style="70" customWidth="1"/>
    <col min="2" max="2" width="12.375" style="70" customWidth="1"/>
    <col min="3" max="10" width="9.5" style="70" customWidth="1"/>
    <col min="11" max="11" width="10.5" style="70" customWidth="1"/>
    <col min="12" max="12" width="12" style="70" customWidth="1"/>
    <col min="13" max="13" width="10.5" style="70" customWidth="1"/>
    <col min="14" max="14" width="10.75" style="70" customWidth="1"/>
    <col min="15" max="255" width="9" style="70"/>
    <col min="256" max="256" width="12.625" style="70" customWidth="1"/>
    <col min="257" max="257" width="10.875" style="70" customWidth="1"/>
    <col min="258" max="258" width="11.25" style="70" customWidth="1"/>
    <col min="259" max="259" width="12.625" style="70" customWidth="1"/>
    <col min="260" max="260" width="12.25" style="70" customWidth="1"/>
    <col min="261" max="261" width="12.625" style="70" customWidth="1"/>
    <col min="262" max="262" width="13.625" style="70" customWidth="1"/>
    <col min="263" max="263" width="12.625" style="70" customWidth="1"/>
    <col min="264" max="264" width="13.5" style="70" customWidth="1"/>
    <col min="265" max="265" width="8.5" style="70" customWidth="1"/>
    <col min="266" max="511" width="9" style="70"/>
    <col min="512" max="512" width="12.625" style="70" customWidth="1"/>
    <col min="513" max="513" width="10.875" style="70" customWidth="1"/>
    <col min="514" max="514" width="11.25" style="70" customWidth="1"/>
    <col min="515" max="515" width="12.625" style="70" customWidth="1"/>
    <col min="516" max="516" width="12.25" style="70" customWidth="1"/>
    <col min="517" max="517" width="12.625" style="70" customWidth="1"/>
    <col min="518" max="518" width="13.625" style="70" customWidth="1"/>
    <col min="519" max="519" width="12.625" style="70" customWidth="1"/>
    <col min="520" max="520" width="13.5" style="70" customWidth="1"/>
    <col min="521" max="521" width="8.5" style="70" customWidth="1"/>
    <col min="522" max="767" width="9" style="70"/>
    <col min="768" max="768" width="12.625" style="70" customWidth="1"/>
    <col min="769" max="769" width="10.875" style="70" customWidth="1"/>
    <col min="770" max="770" width="11.25" style="70" customWidth="1"/>
    <col min="771" max="771" width="12.625" style="70" customWidth="1"/>
    <col min="772" max="772" width="12.25" style="70" customWidth="1"/>
    <col min="773" max="773" width="12.625" style="70" customWidth="1"/>
    <col min="774" max="774" width="13.625" style="70" customWidth="1"/>
    <col min="775" max="775" width="12.625" style="70" customWidth="1"/>
    <col min="776" max="776" width="13.5" style="70" customWidth="1"/>
    <col min="777" max="777" width="8.5" style="70" customWidth="1"/>
    <col min="778" max="1023" width="9" style="70"/>
    <col min="1024" max="1024" width="12.625" style="70" customWidth="1"/>
    <col min="1025" max="1025" width="10.875" style="70" customWidth="1"/>
    <col min="1026" max="1026" width="11.25" style="70" customWidth="1"/>
    <col min="1027" max="1027" width="12.625" style="70" customWidth="1"/>
    <col min="1028" max="1028" width="12.25" style="70" customWidth="1"/>
    <col min="1029" max="1029" width="12.625" style="70" customWidth="1"/>
    <col min="1030" max="1030" width="13.625" style="70" customWidth="1"/>
    <col min="1031" max="1031" width="12.625" style="70" customWidth="1"/>
    <col min="1032" max="1032" width="13.5" style="70" customWidth="1"/>
    <col min="1033" max="1033" width="8.5" style="70" customWidth="1"/>
    <col min="1034" max="1279" width="9" style="70"/>
    <col min="1280" max="1280" width="12.625" style="70" customWidth="1"/>
    <col min="1281" max="1281" width="10.875" style="70" customWidth="1"/>
    <col min="1282" max="1282" width="11.25" style="70" customWidth="1"/>
    <col min="1283" max="1283" width="12.625" style="70" customWidth="1"/>
    <col min="1284" max="1284" width="12.25" style="70" customWidth="1"/>
    <col min="1285" max="1285" width="12.625" style="70" customWidth="1"/>
    <col min="1286" max="1286" width="13.625" style="70" customWidth="1"/>
    <col min="1287" max="1287" width="12.625" style="70" customWidth="1"/>
    <col min="1288" max="1288" width="13.5" style="70" customWidth="1"/>
    <col min="1289" max="1289" width="8.5" style="70" customWidth="1"/>
    <col min="1290" max="1535" width="9" style="70"/>
    <col min="1536" max="1536" width="12.625" style="70" customWidth="1"/>
    <col min="1537" max="1537" width="10.875" style="70" customWidth="1"/>
    <col min="1538" max="1538" width="11.25" style="70" customWidth="1"/>
    <col min="1539" max="1539" width="12.625" style="70" customWidth="1"/>
    <col min="1540" max="1540" width="12.25" style="70" customWidth="1"/>
    <col min="1541" max="1541" width="12.625" style="70" customWidth="1"/>
    <col min="1542" max="1542" width="13.625" style="70" customWidth="1"/>
    <col min="1543" max="1543" width="12.625" style="70" customWidth="1"/>
    <col min="1544" max="1544" width="13.5" style="70" customWidth="1"/>
    <col min="1545" max="1545" width="8.5" style="70" customWidth="1"/>
    <col min="1546" max="1791" width="9" style="70"/>
    <col min="1792" max="1792" width="12.625" style="70" customWidth="1"/>
    <col min="1793" max="1793" width="10.875" style="70" customWidth="1"/>
    <col min="1794" max="1794" width="11.25" style="70" customWidth="1"/>
    <col min="1795" max="1795" width="12.625" style="70" customWidth="1"/>
    <col min="1796" max="1796" width="12.25" style="70" customWidth="1"/>
    <col min="1797" max="1797" width="12.625" style="70" customWidth="1"/>
    <col min="1798" max="1798" width="13.625" style="70" customWidth="1"/>
    <col min="1799" max="1799" width="12.625" style="70" customWidth="1"/>
    <col min="1800" max="1800" width="13.5" style="70" customWidth="1"/>
    <col min="1801" max="1801" width="8.5" style="70" customWidth="1"/>
    <col min="1802" max="2047" width="9" style="70"/>
    <col min="2048" max="2048" width="12.625" style="70" customWidth="1"/>
    <col min="2049" max="2049" width="10.875" style="70" customWidth="1"/>
    <col min="2050" max="2050" width="11.25" style="70" customWidth="1"/>
    <col min="2051" max="2051" width="12.625" style="70" customWidth="1"/>
    <col min="2052" max="2052" width="12.25" style="70" customWidth="1"/>
    <col min="2053" max="2053" width="12.625" style="70" customWidth="1"/>
    <col min="2054" max="2054" width="13.625" style="70" customWidth="1"/>
    <col min="2055" max="2055" width="12.625" style="70" customWidth="1"/>
    <col min="2056" max="2056" width="13.5" style="70" customWidth="1"/>
    <col min="2057" max="2057" width="8.5" style="70" customWidth="1"/>
    <col min="2058" max="2303" width="9" style="70"/>
    <col min="2304" max="2304" width="12.625" style="70" customWidth="1"/>
    <col min="2305" max="2305" width="10.875" style="70" customWidth="1"/>
    <col min="2306" max="2306" width="11.25" style="70" customWidth="1"/>
    <col min="2307" max="2307" width="12.625" style="70" customWidth="1"/>
    <col min="2308" max="2308" width="12.25" style="70" customWidth="1"/>
    <col min="2309" max="2309" width="12.625" style="70" customWidth="1"/>
    <col min="2310" max="2310" width="13.625" style="70" customWidth="1"/>
    <col min="2311" max="2311" width="12.625" style="70" customWidth="1"/>
    <col min="2312" max="2312" width="13.5" style="70" customWidth="1"/>
    <col min="2313" max="2313" width="8.5" style="70" customWidth="1"/>
    <col min="2314" max="2559" width="9" style="70"/>
    <col min="2560" max="2560" width="12.625" style="70" customWidth="1"/>
    <col min="2561" max="2561" width="10.875" style="70" customWidth="1"/>
    <col min="2562" max="2562" width="11.25" style="70" customWidth="1"/>
    <col min="2563" max="2563" width="12.625" style="70" customWidth="1"/>
    <col min="2564" max="2564" width="12.25" style="70" customWidth="1"/>
    <col min="2565" max="2565" width="12.625" style="70" customWidth="1"/>
    <col min="2566" max="2566" width="13.625" style="70" customWidth="1"/>
    <col min="2567" max="2567" width="12.625" style="70" customWidth="1"/>
    <col min="2568" max="2568" width="13.5" style="70" customWidth="1"/>
    <col min="2569" max="2569" width="8.5" style="70" customWidth="1"/>
    <col min="2570" max="2815" width="9" style="70"/>
    <col min="2816" max="2816" width="12.625" style="70" customWidth="1"/>
    <col min="2817" max="2817" width="10.875" style="70" customWidth="1"/>
    <col min="2818" max="2818" width="11.25" style="70" customWidth="1"/>
    <col min="2819" max="2819" width="12.625" style="70" customWidth="1"/>
    <col min="2820" max="2820" width="12.25" style="70" customWidth="1"/>
    <col min="2821" max="2821" width="12.625" style="70" customWidth="1"/>
    <col min="2822" max="2822" width="13.625" style="70" customWidth="1"/>
    <col min="2823" max="2823" width="12.625" style="70" customWidth="1"/>
    <col min="2824" max="2824" width="13.5" style="70" customWidth="1"/>
    <col min="2825" max="2825" width="8.5" style="70" customWidth="1"/>
    <col min="2826" max="3071" width="9" style="70"/>
    <col min="3072" max="3072" width="12.625" style="70" customWidth="1"/>
    <col min="3073" max="3073" width="10.875" style="70" customWidth="1"/>
    <col min="3074" max="3074" width="11.25" style="70" customWidth="1"/>
    <col min="3075" max="3075" width="12.625" style="70" customWidth="1"/>
    <col min="3076" max="3076" width="12.25" style="70" customWidth="1"/>
    <col min="3077" max="3077" width="12.625" style="70" customWidth="1"/>
    <col min="3078" max="3078" width="13.625" style="70" customWidth="1"/>
    <col min="3079" max="3079" width="12.625" style="70" customWidth="1"/>
    <col min="3080" max="3080" width="13.5" style="70" customWidth="1"/>
    <col min="3081" max="3081" width="8.5" style="70" customWidth="1"/>
    <col min="3082" max="3327" width="9" style="70"/>
    <col min="3328" max="3328" width="12.625" style="70" customWidth="1"/>
    <col min="3329" max="3329" width="10.875" style="70" customWidth="1"/>
    <col min="3330" max="3330" width="11.25" style="70" customWidth="1"/>
    <col min="3331" max="3331" width="12.625" style="70" customWidth="1"/>
    <col min="3332" max="3332" width="12.25" style="70" customWidth="1"/>
    <col min="3333" max="3333" width="12.625" style="70" customWidth="1"/>
    <col min="3334" max="3334" width="13.625" style="70" customWidth="1"/>
    <col min="3335" max="3335" width="12.625" style="70" customWidth="1"/>
    <col min="3336" max="3336" width="13.5" style="70" customWidth="1"/>
    <col min="3337" max="3337" width="8.5" style="70" customWidth="1"/>
    <col min="3338" max="3583" width="9" style="70"/>
    <col min="3584" max="3584" width="12.625" style="70" customWidth="1"/>
    <col min="3585" max="3585" width="10.875" style="70" customWidth="1"/>
    <col min="3586" max="3586" width="11.25" style="70" customWidth="1"/>
    <col min="3587" max="3587" width="12.625" style="70" customWidth="1"/>
    <col min="3588" max="3588" width="12.25" style="70" customWidth="1"/>
    <col min="3589" max="3589" width="12.625" style="70" customWidth="1"/>
    <col min="3590" max="3590" width="13.625" style="70" customWidth="1"/>
    <col min="3591" max="3591" width="12.625" style="70" customWidth="1"/>
    <col min="3592" max="3592" width="13.5" style="70" customWidth="1"/>
    <col min="3593" max="3593" width="8.5" style="70" customWidth="1"/>
    <col min="3594" max="3839" width="9" style="70"/>
    <col min="3840" max="3840" width="12.625" style="70" customWidth="1"/>
    <col min="3841" max="3841" width="10.875" style="70" customWidth="1"/>
    <col min="3842" max="3842" width="11.25" style="70" customWidth="1"/>
    <col min="3843" max="3843" width="12.625" style="70" customWidth="1"/>
    <col min="3844" max="3844" width="12.25" style="70" customWidth="1"/>
    <col min="3845" max="3845" width="12.625" style="70" customWidth="1"/>
    <col min="3846" max="3846" width="13.625" style="70" customWidth="1"/>
    <col min="3847" max="3847" width="12.625" style="70" customWidth="1"/>
    <col min="3848" max="3848" width="13.5" style="70" customWidth="1"/>
    <col min="3849" max="3849" width="8.5" style="70" customWidth="1"/>
    <col min="3850" max="4095" width="9" style="70"/>
    <col min="4096" max="4096" width="12.625" style="70" customWidth="1"/>
    <col min="4097" max="4097" width="10.875" style="70" customWidth="1"/>
    <col min="4098" max="4098" width="11.25" style="70" customWidth="1"/>
    <col min="4099" max="4099" width="12.625" style="70" customWidth="1"/>
    <col min="4100" max="4100" width="12.25" style="70" customWidth="1"/>
    <col min="4101" max="4101" width="12.625" style="70" customWidth="1"/>
    <col min="4102" max="4102" width="13.625" style="70" customWidth="1"/>
    <col min="4103" max="4103" width="12.625" style="70" customWidth="1"/>
    <col min="4104" max="4104" width="13.5" style="70" customWidth="1"/>
    <col min="4105" max="4105" width="8.5" style="70" customWidth="1"/>
    <col min="4106" max="4351" width="9" style="70"/>
    <col min="4352" max="4352" width="12.625" style="70" customWidth="1"/>
    <col min="4353" max="4353" width="10.875" style="70" customWidth="1"/>
    <col min="4354" max="4354" width="11.25" style="70" customWidth="1"/>
    <col min="4355" max="4355" width="12.625" style="70" customWidth="1"/>
    <col min="4356" max="4356" width="12.25" style="70" customWidth="1"/>
    <col min="4357" max="4357" width="12.625" style="70" customWidth="1"/>
    <col min="4358" max="4358" width="13.625" style="70" customWidth="1"/>
    <col min="4359" max="4359" width="12.625" style="70" customWidth="1"/>
    <col min="4360" max="4360" width="13.5" style="70" customWidth="1"/>
    <col min="4361" max="4361" width="8.5" style="70" customWidth="1"/>
    <col min="4362" max="4607" width="9" style="70"/>
    <col min="4608" max="4608" width="12.625" style="70" customWidth="1"/>
    <col min="4609" max="4609" width="10.875" style="70" customWidth="1"/>
    <col min="4610" max="4610" width="11.25" style="70" customWidth="1"/>
    <col min="4611" max="4611" width="12.625" style="70" customWidth="1"/>
    <col min="4612" max="4612" width="12.25" style="70" customWidth="1"/>
    <col min="4613" max="4613" width="12.625" style="70" customWidth="1"/>
    <col min="4614" max="4614" width="13.625" style="70" customWidth="1"/>
    <col min="4615" max="4615" width="12.625" style="70" customWidth="1"/>
    <col min="4616" max="4616" width="13.5" style="70" customWidth="1"/>
    <col min="4617" max="4617" width="8.5" style="70" customWidth="1"/>
    <col min="4618" max="4863" width="9" style="70"/>
    <col min="4864" max="4864" width="12.625" style="70" customWidth="1"/>
    <col min="4865" max="4865" width="10.875" style="70" customWidth="1"/>
    <col min="4866" max="4866" width="11.25" style="70" customWidth="1"/>
    <col min="4867" max="4867" width="12.625" style="70" customWidth="1"/>
    <col min="4868" max="4868" width="12.25" style="70" customWidth="1"/>
    <col min="4869" max="4869" width="12.625" style="70" customWidth="1"/>
    <col min="4870" max="4870" width="13.625" style="70" customWidth="1"/>
    <col min="4871" max="4871" width="12.625" style="70" customWidth="1"/>
    <col min="4872" max="4872" width="13.5" style="70" customWidth="1"/>
    <col min="4873" max="4873" width="8.5" style="70" customWidth="1"/>
    <col min="4874" max="5119" width="9" style="70"/>
    <col min="5120" max="5120" width="12.625" style="70" customWidth="1"/>
    <col min="5121" max="5121" width="10.875" style="70" customWidth="1"/>
    <col min="5122" max="5122" width="11.25" style="70" customWidth="1"/>
    <col min="5123" max="5123" width="12.625" style="70" customWidth="1"/>
    <col min="5124" max="5124" width="12.25" style="70" customWidth="1"/>
    <col min="5125" max="5125" width="12.625" style="70" customWidth="1"/>
    <col min="5126" max="5126" width="13.625" style="70" customWidth="1"/>
    <col min="5127" max="5127" width="12.625" style="70" customWidth="1"/>
    <col min="5128" max="5128" width="13.5" style="70" customWidth="1"/>
    <col min="5129" max="5129" width="8.5" style="70" customWidth="1"/>
    <col min="5130" max="5375" width="9" style="70"/>
    <col min="5376" max="5376" width="12.625" style="70" customWidth="1"/>
    <col min="5377" max="5377" width="10.875" style="70" customWidth="1"/>
    <col min="5378" max="5378" width="11.25" style="70" customWidth="1"/>
    <col min="5379" max="5379" width="12.625" style="70" customWidth="1"/>
    <col min="5380" max="5380" width="12.25" style="70" customWidth="1"/>
    <col min="5381" max="5381" width="12.625" style="70" customWidth="1"/>
    <col min="5382" max="5382" width="13.625" style="70" customWidth="1"/>
    <col min="5383" max="5383" width="12.625" style="70" customWidth="1"/>
    <col min="5384" max="5384" width="13.5" style="70" customWidth="1"/>
    <col min="5385" max="5385" width="8.5" style="70" customWidth="1"/>
    <col min="5386" max="5631" width="9" style="70"/>
    <col min="5632" max="5632" width="12.625" style="70" customWidth="1"/>
    <col min="5633" max="5633" width="10.875" style="70" customWidth="1"/>
    <col min="5634" max="5634" width="11.25" style="70" customWidth="1"/>
    <col min="5635" max="5635" width="12.625" style="70" customWidth="1"/>
    <col min="5636" max="5636" width="12.25" style="70" customWidth="1"/>
    <col min="5637" max="5637" width="12.625" style="70" customWidth="1"/>
    <col min="5638" max="5638" width="13.625" style="70" customWidth="1"/>
    <col min="5639" max="5639" width="12.625" style="70" customWidth="1"/>
    <col min="5640" max="5640" width="13.5" style="70" customWidth="1"/>
    <col min="5641" max="5641" width="8.5" style="70" customWidth="1"/>
    <col min="5642" max="5887" width="9" style="70"/>
    <col min="5888" max="5888" width="12.625" style="70" customWidth="1"/>
    <col min="5889" max="5889" width="10.875" style="70" customWidth="1"/>
    <col min="5890" max="5890" width="11.25" style="70" customWidth="1"/>
    <col min="5891" max="5891" width="12.625" style="70" customWidth="1"/>
    <col min="5892" max="5892" width="12.25" style="70" customWidth="1"/>
    <col min="5893" max="5893" width="12.625" style="70" customWidth="1"/>
    <col min="5894" max="5894" width="13.625" style="70" customWidth="1"/>
    <col min="5895" max="5895" width="12.625" style="70" customWidth="1"/>
    <col min="5896" max="5896" width="13.5" style="70" customWidth="1"/>
    <col min="5897" max="5897" width="8.5" style="70" customWidth="1"/>
    <col min="5898" max="6143" width="9" style="70"/>
    <col min="6144" max="6144" width="12.625" style="70" customWidth="1"/>
    <col min="6145" max="6145" width="10.875" style="70" customWidth="1"/>
    <col min="6146" max="6146" width="11.25" style="70" customWidth="1"/>
    <col min="6147" max="6147" width="12.625" style="70" customWidth="1"/>
    <col min="6148" max="6148" width="12.25" style="70" customWidth="1"/>
    <col min="6149" max="6149" width="12.625" style="70" customWidth="1"/>
    <col min="6150" max="6150" width="13.625" style="70" customWidth="1"/>
    <col min="6151" max="6151" width="12.625" style="70" customWidth="1"/>
    <col min="6152" max="6152" width="13.5" style="70" customWidth="1"/>
    <col min="6153" max="6153" width="8.5" style="70" customWidth="1"/>
    <col min="6154" max="6399" width="9" style="70"/>
    <col min="6400" max="6400" width="12.625" style="70" customWidth="1"/>
    <col min="6401" max="6401" width="10.875" style="70" customWidth="1"/>
    <col min="6402" max="6402" width="11.25" style="70" customWidth="1"/>
    <col min="6403" max="6403" width="12.625" style="70" customWidth="1"/>
    <col min="6404" max="6404" width="12.25" style="70" customWidth="1"/>
    <col min="6405" max="6405" width="12.625" style="70" customWidth="1"/>
    <col min="6406" max="6406" width="13.625" style="70" customWidth="1"/>
    <col min="6407" max="6407" width="12.625" style="70" customWidth="1"/>
    <col min="6408" max="6408" width="13.5" style="70" customWidth="1"/>
    <col min="6409" max="6409" width="8.5" style="70" customWidth="1"/>
    <col min="6410" max="6655" width="9" style="70"/>
    <col min="6656" max="6656" width="12.625" style="70" customWidth="1"/>
    <col min="6657" max="6657" width="10.875" style="70" customWidth="1"/>
    <col min="6658" max="6658" width="11.25" style="70" customWidth="1"/>
    <col min="6659" max="6659" width="12.625" style="70" customWidth="1"/>
    <col min="6660" max="6660" width="12.25" style="70" customWidth="1"/>
    <col min="6661" max="6661" width="12.625" style="70" customWidth="1"/>
    <col min="6662" max="6662" width="13.625" style="70" customWidth="1"/>
    <col min="6663" max="6663" width="12.625" style="70" customWidth="1"/>
    <col min="6664" max="6664" width="13.5" style="70" customWidth="1"/>
    <col min="6665" max="6665" width="8.5" style="70" customWidth="1"/>
    <col min="6666" max="6911" width="9" style="70"/>
    <col min="6912" max="6912" width="12.625" style="70" customWidth="1"/>
    <col min="6913" max="6913" width="10.875" style="70" customWidth="1"/>
    <col min="6914" max="6914" width="11.25" style="70" customWidth="1"/>
    <col min="6915" max="6915" width="12.625" style="70" customWidth="1"/>
    <col min="6916" max="6916" width="12.25" style="70" customWidth="1"/>
    <col min="6917" max="6917" width="12.625" style="70" customWidth="1"/>
    <col min="6918" max="6918" width="13.625" style="70" customWidth="1"/>
    <col min="6919" max="6919" width="12.625" style="70" customWidth="1"/>
    <col min="6920" max="6920" width="13.5" style="70" customWidth="1"/>
    <col min="6921" max="6921" width="8.5" style="70" customWidth="1"/>
    <col min="6922" max="7167" width="9" style="70"/>
    <col min="7168" max="7168" width="12.625" style="70" customWidth="1"/>
    <col min="7169" max="7169" width="10.875" style="70" customWidth="1"/>
    <col min="7170" max="7170" width="11.25" style="70" customWidth="1"/>
    <col min="7171" max="7171" width="12.625" style="70" customWidth="1"/>
    <col min="7172" max="7172" width="12.25" style="70" customWidth="1"/>
    <col min="7173" max="7173" width="12.625" style="70" customWidth="1"/>
    <col min="7174" max="7174" width="13.625" style="70" customWidth="1"/>
    <col min="7175" max="7175" width="12.625" style="70" customWidth="1"/>
    <col min="7176" max="7176" width="13.5" style="70" customWidth="1"/>
    <col min="7177" max="7177" width="8.5" style="70" customWidth="1"/>
    <col min="7178" max="7423" width="9" style="70"/>
    <col min="7424" max="7424" width="12.625" style="70" customWidth="1"/>
    <col min="7425" max="7425" width="10.875" style="70" customWidth="1"/>
    <col min="7426" max="7426" width="11.25" style="70" customWidth="1"/>
    <col min="7427" max="7427" width="12.625" style="70" customWidth="1"/>
    <col min="7428" max="7428" width="12.25" style="70" customWidth="1"/>
    <col min="7429" max="7429" width="12.625" style="70" customWidth="1"/>
    <col min="7430" max="7430" width="13.625" style="70" customWidth="1"/>
    <col min="7431" max="7431" width="12.625" style="70" customWidth="1"/>
    <col min="7432" max="7432" width="13.5" style="70" customWidth="1"/>
    <col min="7433" max="7433" width="8.5" style="70" customWidth="1"/>
    <col min="7434" max="7679" width="9" style="70"/>
    <col min="7680" max="7680" width="12.625" style="70" customWidth="1"/>
    <col min="7681" max="7681" width="10.875" style="70" customWidth="1"/>
    <col min="7682" max="7682" width="11.25" style="70" customWidth="1"/>
    <col min="7683" max="7683" width="12.625" style="70" customWidth="1"/>
    <col min="7684" max="7684" width="12.25" style="70" customWidth="1"/>
    <col min="7685" max="7685" width="12.625" style="70" customWidth="1"/>
    <col min="7686" max="7686" width="13.625" style="70" customWidth="1"/>
    <col min="7687" max="7687" width="12.625" style="70" customWidth="1"/>
    <col min="7688" max="7688" width="13.5" style="70" customWidth="1"/>
    <col min="7689" max="7689" width="8.5" style="70" customWidth="1"/>
    <col min="7690" max="7935" width="9" style="70"/>
    <col min="7936" max="7936" width="12.625" style="70" customWidth="1"/>
    <col min="7937" max="7937" width="10.875" style="70" customWidth="1"/>
    <col min="7938" max="7938" width="11.25" style="70" customWidth="1"/>
    <col min="7939" max="7939" width="12.625" style="70" customWidth="1"/>
    <col min="7940" max="7940" width="12.25" style="70" customWidth="1"/>
    <col min="7941" max="7941" width="12.625" style="70" customWidth="1"/>
    <col min="7942" max="7942" width="13.625" style="70" customWidth="1"/>
    <col min="7943" max="7943" width="12.625" style="70" customWidth="1"/>
    <col min="7944" max="7944" width="13.5" style="70" customWidth="1"/>
    <col min="7945" max="7945" width="8.5" style="70" customWidth="1"/>
    <col min="7946" max="8191" width="9" style="70"/>
    <col min="8192" max="8192" width="12.625" style="70" customWidth="1"/>
    <col min="8193" max="8193" width="10.875" style="70" customWidth="1"/>
    <col min="8194" max="8194" width="11.25" style="70" customWidth="1"/>
    <col min="8195" max="8195" width="12.625" style="70" customWidth="1"/>
    <col min="8196" max="8196" width="12.25" style="70" customWidth="1"/>
    <col min="8197" max="8197" width="12.625" style="70" customWidth="1"/>
    <col min="8198" max="8198" width="13.625" style="70" customWidth="1"/>
    <col min="8199" max="8199" width="12.625" style="70" customWidth="1"/>
    <col min="8200" max="8200" width="13.5" style="70" customWidth="1"/>
    <col min="8201" max="8201" width="8.5" style="70" customWidth="1"/>
    <col min="8202" max="8447" width="9" style="70"/>
    <col min="8448" max="8448" width="12.625" style="70" customWidth="1"/>
    <col min="8449" max="8449" width="10.875" style="70" customWidth="1"/>
    <col min="8450" max="8450" width="11.25" style="70" customWidth="1"/>
    <col min="8451" max="8451" width="12.625" style="70" customWidth="1"/>
    <col min="8452" max="8452" width="12.25" style="70" customWidth="1"/>
    <col min="8453" max="8453" width="12.625" style="70" customWidth="1"/>
    <col min="8454" max="8454" width="13.625" style="70" customWidth="1"/>
    <col min="8455" max="8455" width="12.625" style="70" customWidth="1"/>
    <col min="8456" max="8456" width="13.5" style="70" customWidth="1"/>
    <col min="8457" max="8457" width="8.5" style="70" customWidth="1"/>
    <col min="8458" max="8703" width="9" style="70"/>
    <col min="8704" max="8704" width="12.625" style="70" customWidth="1"/>
    <col min="8705" max="8705" width="10.875" style="70" customWidth="1"/>
    <col min="8706" max="8706" width="11.25" style="70" customWidth="1"/>
    <col min="8707" max="8707" width="12.625" style="70" customWidth="1"/>
    <col min="8708" max="8708" width="12.25" style="70" customWidth="1"/>
    <col min="8709" max="8709" width="12.625" style="70" customWidth="1"/>
    <col min="8710" max="8710" width="13.625" style="70" customWidth="1"/>
    <col min="8711" max="8711" width="12.625" style="70" customWidth="1"/>
    <col min="8712" max="8712" width="13.5" style="70" customWidth="1"/>
    <col min="8713" max="8713" width="8.5" style="70" customWidth="1"/>
    <col min="8714" max="8959" width="9" style="70"/>
    <col min="8960" max="8960" width="12.625" style="70" customWidth="1"/>
    <col min="8961" max="8961" width="10.875" style="70" customWidth="1"/>
    <col min="8962" max="8962" width="11.25" style="70" customWidth="1"/>
    <col min="8963" max="8963" width="12.625" style="70" customWidth="1"/>
    <col min="8964" max="8964" width="12.25" style="70" customWidth="1"/>
    <col min="8965" max="8965" width="12.625" style="70" customWidth="1"/>
    <col min="8966" max="8966" width="13.625" style="70" customWidth="1"/>
    <col min="8967" max="8967" width="12.625" style="70" customWidth="1"/>
    <col min="8968" max="8968" width="13.5" style="70" customWidth="1"/>
    <col min="8969" max="8969" width="8.5" style="70" customWidth="1"/>
    <col min="8970" max="9215" width="9" style="70"/>
    <col min="9216" max="9216" width="12.625" style="70" customWidth="1"/>
    <col min="9217" max="9217" width="10.875" style="70" customWidth="1"/>
    <col min="9218" max="9218" width="11.25" style="70" customWidth="1"/>
    <col min="9219" max="9219" width="12.625" style="70" customWidth="1"/>
    <col min="9220" max="9220" width="12.25" style="70" customWidth="1"/>
    <col min="9221" max="9221" width="12.625" style="70" customWidth="1"/>
    <col min="9222" max="9222" width="13.625" style="70" customWidth="1"/>
    <col min="9223" max="9223" width="12.625" style="70" customWidth="1"/>
    <col min="9224" max="9224" width="13.5" style="70" customWidth="1"/>
    <col min="9225" max="9225" width="8.5" style="70" customWidth="1"/>
    <col min="9226" max="9471" width="9" style="70"/>
    <col min="9472" max="9472" width="12.625" style="70" customWidth="1"/>
    <col min="9473" max="9473" width="10.875" style="70" customWidth="1"/>
    <col min="9474" max="9474" width="11.25" style="70" customWidth="1"/>
    <col min="9475" max="9475" width="12.625" style="70" customWidth="1"/>
    <col min="9476" max="9476" width="12.25" style="70" customWidth="1"/>
    <col min="9477" max="9477" width="12.625" style="70" customWidth="1"/>
    <col min="9478" max="9478" width="13.625" style="70" customWidth="1"/>
    <col min="9479" max="9479" width="12.625" style="70" customWidth="1"/>
    <col min="9480" max="9480" width="13.5" style="70" customWidth="1"/>
    <col min="9481" max="9481" width="8.5" style="70" customWidth="1"/>
    <col min="9482" max="9727" width="9" style="70"/>
    <col min="9728" max="9728" width="12.625" style="70" customWidth="1"/>
    <col min="9729" max="9729" width="10.875" style="70" customWidth="1"/>
    <col min="9730" max="9730" width="11.25" style="70" customWidth="1"/>
    <col min="9731" max="9731" width="12.625" style="70" customWidth="1"/>
    <col min="9732" max="9732" width="12.25" style="70" customWidth="1"/>
    <col min="9733" max="9733" width="12.625" style="70" customWidth="1"/>
    <col min="9734" max="9734" width="13.625" style="70" customWidth="1"/>
    <col min="9735" max="9735" width="12.625" style="70" customWidth="1"/>
    <col min="9736" max="9736" width="13.5" style="70" customWidth="1"/>
    <col min="9737" max="9737" width="8.5" style="70" customWidth="1"/>
    <col min="9738" max="9983" width="9" style="70"/>
    <col min="9984" max="9984" width="12.625" style="70" customWidth="1"/>
    <col min="9985" max="9985" width="10.875" style="70" customWidth="1"/>
    <col min="9986" max="9986" width="11.25" style="70" customWidth="1"/>
    <col min="9987" max="9987" width="12.625" style="70" customWidth="1"/>
    <col min="9988" max="9988" width="12.25" style="70" customWidth="1"/>
    <col min="9989" max="9989" width="12.625" style="70" customWidth="1"/>
    <col min="9990" max="9990" width="13.625" style="70" customWidth="1"/>
    <col min="9991" max="9991" width="12.625" style="70" customWidth="1"/>
    <col min="9992" max="9992" width="13.5" style="70" customWidth="1"/>
    <col min="9993" max="9993" width="8.5" style="70" customWidth="1"/>
    <col min="9994" max="10239" width="9" style="70"/>
    <col min="10240" max="10240" width="12.625" style="70" customWidth="1"/>
    <col min="10241" max="10241" width="10.875" style="70" customWidth="1"/>
    <col min="10242" max="10242" width="11.25" style="70" customWidth="1"/>
    <col min="10243" max="10243" width="12.625" style="70" customWidth="1"/>
    <col min="10244" max="10244" width="12.25" style="70" customWidth="1"/>
    <col min="10245" max="10245" width="12.625" style="70" customWidth="1"/>
    <col min="10246" max="10246" width="13.625" style="70" customWidth="1"/>
    <col min="10247" max="10247" width="12.625" style="70" customWidth="1"/>
    <col min="10248" max="10248" width="13.5" style="70" customWidth="1"/>
    <col min="10249" max="10249" width="8.5" style="70" customWidth="1"/>
    <col min="10250" max="10495" width="9" style="70"/>
    <col min="10496" max="10496" width="12.625" style="70" customWidth="1"/>
    <col min="10497" max="10497" width="10.875" style="70" customWidth="1"/>
    <col min="10498" max="10498" width="11.25" style="70" customWidth="1"/>
    <col min="10499" max="10499" width="12.625" style="70" customWidth="1"/>
    <col min="10500" max="10500" width="12.25" style="70" customWidth="1"/>
    <col min="10501" max="10501" width="12.625" style="70" customWidth="1"/>
    <col min="10502" max="10502" width="13.625" style="70" customWidth="1"/>
    <col min="10503" max="10503" width="12.625" style="70" customWidth="1"/>
    <col min="10504" max="10504" width="13.5" style="70" customWidth="1"/>
    <col min="10505" max="10505" width="8.5" style="70" customWidth="1"/>
    <col min="10506" max="10751" width="9" style="70"/>
    <col min="10752" max="10752" width="12.625" style="70" customWidth="1"/>
    <col min="10753" max="10753" width="10.875" style="70" customWidth="1"/>
    <col min="10754" max="10754" width="11.25" style="70" customWidth="1"/>
    <col min="10755" max="10755" width="12.625" style="70" customWidth="1"/>
    <col min="10756" max="10756" width="12.25" style="70" customWidth="1"/>
    <col min="10757" max="10757" width="12.625" style="70" customWidth="1"/>
    <col min="10758" max="10758" width="13.625" style="70" customWidth="1"/>
    <col min="10759" max="10759" width="12.625" style="70" customWidth="1"/>
    <col min="10760" max="10760" width="13.5" style="70" customWidth="1"/>
    <col min="10761" max="10761" width="8.5" style="70" customWidth="1"/>
    <col min="10762" max="11007" width="9" style="70"/>
    <col min="11008" max="11008" width="12.625" style="70" customWidth="1"/>
    <col min="11009" max="11009" width="10.875" style="70" customWidth="1"/>
    <col min="11010" max="11010" width="11.25" style="70" customWidth="1"/>
    <col min="11011" max="11011" width="12.625" style="70" customWidth="1"/>
    <col min="11012" max="11012" width="12.25" style="70" customWidth="1"/>
    <col min="11013" max="11013" width="12.625" style="70" customWidth="1"/>
    <col min="11014" max="11014" width="13.625" style="70" customWidth="1"/>
    <col min="11015" max="11015" width="12.625" style="70" customWidth="1"/>
    <col min="11016" max="11016" width="13.5" style="70" customWidth="1"/>
    <col min="11017" max="11017" width="8.5" style="70" customWidth="1"/>
    <col min="11018" max="11263" width="9" style="70"/>
    <col min="11264" max="11264" width="12.625" style="70" customWidth="1"/>
    <col min="11265" max="11265" width="10.875" style="70" customWidth="1"/>
    <col min="11266" max="11266" width="11.25" style="70" customWidth="1"/>
    <col min="11267" max="11267" width="12.625" style="70" customWidth="1"/>
    <col min="11268" max="11268" width="12.25" style="70" customWidth="1"/>
    <col min="11269" max="11269" width="12.625" style="70" customWidth="1"/>
    <col min="11270" max="11270" width="13.625" style="70" customWidth="1"/>
    <col min="11271" max="11271" width="12.625" style="70" customWidth="1"/>
    <col min="11272" max="11272" width="13.5" style="70" customWidth="1"/>
    <col min="11273" max="11273" width="8.5" style="70" customWidth="1"/>
    <col min="11274" max="11519" width="9" style="70"/>
    <col min="11520" max="11520" width="12.625" style="70" customWidth="1"/>
    <col min="11521" max="11521" width="10.875" style="70" customWidth="1"/>
    <col min="11522" max="11522" width="11.25" style="70" customWidth="1"/>
    <col min="11523" max="11523" width="12.625" style="70" customWidth="1"/>
    <col min="11524" max="11524" width="12.25" style="70" customWidth="1"/>
    <col min="11525" max="11525" width="12.625" style="70" customWidth="1"/>
    <col min="11526" max="11526" width="13.625" style="70" customWidth="1"/>
    <col min="11527" max="11527" width="12.625" style="70" customWidth="1"/>
    <col min="11528" max="11528" width="13.5" style="70" customWidth="1"/>
    <col min="11529" max="11529" width="8.5" style="70" customWidth="1"/>
    <col min="11530" max="11775" width="9" style="70"/>
    <col min="11776" max="11776" width="12.625" style="70" customWidth="1"/>
    <col min="11777" max="11777" width="10.875" style="70" customWidth="1"/>
    <col min="11778" max="11778" width="11.25" style="70" customWidth="1"/>
    <col min="11779" max="11779" width="12.625" style="70" customWidth="1"/>
    <col min="11780" max="11780" width="12.25" style="70" customWidth="1"/>
    <col min="11781" max="11781" width="12.625" style="70" customWidth="1"/>
    <col min="11782" max="11782" width="13.625" style="70" customWidth="1"/>
    <col min="11783" max="11783" width="12.625" style="70" customWidth="1"/>
    <col min="11784" max="11784" width="13.5" style="70" customWidth="1"/>
    <col min="11785" max="11785" width="8.5" style="70" customWidth="1"/>
    <col min="11786" max="12031" width="9" style="70"/>
    <col min="12032" max="12032" width="12.625" style="70" customWidth="1"/>
    <col min="12033" max="12033" width="10.875" style="70" customWidth="1"/>
    <col min="12034" max="12034" width="11.25" style="70" customWidth="1"/>
    <col min="12035" max="12035" width="12.625" style="70" customWidth="1"/>
    <col min="12036" max="12036" width="12.25" style="70" customWidth="1"/>
    <col min="12037" max="12037" width="12.625" style="70" customWidth="1"/>
    <col min="12038" max="12038" width="13.625" style="70" customWidth="1"/>
    <col min="12039" max="12039" width="12.625" style="70" customWidth="1"/>
    <col min="12040" max="12040" width="13.5" style="70" customWidth="1"/>
    <col min="12041" max="12041" width="8.5" style="70" customWidth="1"/>
    <col min="12042" max="12287" width="9" style="70"/>
    <col min="12288" max="12288" width="12.625" style="70" customWidth="1"/>
    <col min="12289" max="12289" width="10.875" style="70" customWidth="1"/>
    <col min="12290" max="12290" width="11.25" style="70" customWidth="1"/>
    <col min="12291" max="12291" width="12.625" style="70" customWidth="1"/>
    <col min="12292" max="12292" width="12.25" style="70" customWidth="1"/>
    <col min="12293" max="12293" width="12.625" style="70" customWidth="1"/>
    <col min="12294" max="12294" width="13.625" style="70" customWidth="1"/>
    <col min="12295" max="12295" width="12.625" style="70" customWidth="1"/>
    <col min="12296" max="12296" width="13.5" style="70" customWidth="1"/>
    <col min="12297" max="12297" width="8.5" style="70" customWidth="1"/>
    <col min="12298" max="12543" width="9" style="70"/>
    <col min="12544" max="12544" width="12.625" style="70" customWidth="1"/>
    <col min="12545" max="12545" width="10.875" style="70" customWidth="1"/>
    <col min="12546" max="12546" width="11.25" style="70" customWidth="1"/>
    <col min="12547" max="12547" width="12.625" style="70" customWidth="1"/>
    <col min="12548" max="12548" width="12.25" style="70" customWidth="1"/>
    <col min="12549" max="12549" width="12.625" style="70" customWidth="1"/>
    <col min="12550" max="12550" width="13.625" style="70" customWidth="1"/>
    <col min="12551" max="12551" width="12.625" style="70" customWidth="1"/>
    <col min="12552" max="12552" width="13.5" style="70" customWidth="1"/>
    <col min="12553" max="12553" width="8.5" style="70" customWidth="1"/>
    <col min="12554" max="12799" width="9" style="70"/>
    <col min="12800" max="12800" width="12.625" style="70" customWidth="1"/>
    <col min="12801" max="12801" width="10.875" style="70" customWidth="1"/>
    <col min="12802" max="12802" width="11.25" style="70" customWidth="1"/>
    <col min="12803" max="12803" width="12.625" style="70" customWidth="1"/>
    <col min="12804" max="12804" width="12.25" style="70" customWidth="1"/>
    <col min="12805" max="12805" width="12.625" style="70" customWidth="1"/>
    <col min="12806" max="12806" width="13.625" style="70" customWidth="1"/>
    <col min="12807" max="12807" width="12.625" style="70" customWidth="1"/>
    <col min="12808" max="12808" width="13.5" style="70" customWidth="1"/>
    <col min="12809" max="12809" width="8.5" style="70" customWidth="1"/>
    <col min="12810" max="13055" width="9" style="70"/>
    <col min="13056" max="13056" width="12.625" style="70" customWidth="1"/>
    <col min="13057" max="13057" width="10.875" style="70" customWidth="1"/>
    <col min="13058" max="13058" width="11.25" style="70" customWidth="1"/>
    <col min="13059" max="13059" width="12.625" style="70" customWidth="1"/>
    <col min="13060" max="13060" width="12.25" style="70" customWidth="1"/>
    <col min="13061" max="13061" width="12.625" style="70" customWidth="1"/>
    <col min="13062" max="13062" width="13.625" style="70" customWidth="1"/>
    <col min="13063" max="13063" width="12.625" style="70" customWidth="1"/>
    <col min="13064" max="13064" width="13.5" style="70" customWidth="1"/>
    <col min="13065" max="13065" width="8.5" style="70" customWidth="1"/>
    <col min="13066" max="13311" width="9" style="70"/>
    <col min="13312" max="13312" width="12.625" style="70" customWidth="1"/>
    <col min="13313" max="13313" width="10.875" style="70" customWidth="1"/>
    <col min="13314" max="13314" width="11.25" style="70" customWidth="1"/>
    <col min="13315" max="13315" width="12.625" style="70" customWidth="1"/>
    <col min="13316" max="13316" width="12.25" style="70" customWidth="1"/>
    <col min="13317" max="13317" width="12.625" style="70" customWidth="1"/>
    <col min="13318" max="13318" width="13.625" style="70" customWidth="1"/>
    <col min="13319" max="13319" width="12.625" style="70" customWidth="1"/>
    <col min="13320" max="13320" width="13.5" style="70" customWidth="1"/>
    <col min="13321" max="13321" width="8.5" style="70" customWidth="1"/>
    <col min="13322" max="13567" width="9" style="70"/>
    <col min="13568" max="13568" width="12.625" style="70" customWidth="1"/>
    <col min="13569" max="13569" width="10.875" style="70" customWidth="1"/>
    <col min="13570" max="13570" width="11.25" style="70" customWidth="1"/>
    <col min="13571" max="13571" width="12.625" style="70" customWidth="1"/>
    <col min="13572" max="13572" width="12.25" style="70" customWidth="1"/>
    <col min="13573" max="13573" width="12.625" style="70" customWidth="1"/>
    <col min="13574" max="13574" width="13.625" style="70" customWidth="1"/>
    <col min="13575" max="13575" width="12.625" style="70" customWidth="1"/>
    <col min="13576" max="13576" width="13.5" style="70" customWidth="1"/>
    <col min="13577" max="13577" width="8.5" style="70" customWidth="1"/>
    <col min="13578" max="13823" width="9" style="70"/>
    <col min="13824" max="13824" width="12.625" style="70" customWidth="1"/>
    <col min="13825" max="13825" width="10.875" style="70" customWidth="1"/>
    <col min="13826" max="13826" width="11.25" style="70" customWidth="1"/>
    <col min="13827" max="13827" width="12.625" style="70" customWidth="1"/>
    <col min="13828" max="13828" width="12.25" style="70" customWidth="1"/>
    <col min="13829" max="13829" width="12.625" style="70" customWidth="1"/>
    <col min="13830" max="13830" width="13.625" style="70" customWidth="1"/>
    <col min="13831" max="13831" width="12.625" style="70" customWidth="1"/>
    <col min="13832" max="13832" width="13.5" style="70" customWidth="1"/>
    <col min="13833" max="13833" width="8.5" style="70" customWidth="1"/>
    <col min="13834" max="14079" width="9" style="70"/>
    <col min="14080" max="14080" width="12.625" style="70" customWidth="1"/>
    <col min="14081" max="14081" width="10.875" style="70" customWidth="1"/>
    <col min="14082" max="14082" width="11.25" style="70" customWidth="1"/>
    <col min="14083" max="14083" width="12.625" style="70" customWidth="1"/>
    <col min="14084" max="14084" width="12.25" style="70" customWidth="1"/>
    <col min="14085" max="14085" width="12.625" style="70" customWidth="1"/>
    <col min="14086" max="14086" width="13.625" style="70" customWidth="1"/>
    <col min="14087" max="14087" width="12.625" style="70" customWidth="1"/>
    <col min="14088" max="14088" width="13.5" style="70" customWidth="1"/>
    <col min="14089" max="14089" width="8.5" style="70" customWidth="1"/>
    <col min="14090" max="14335" width="9" style="70"/>
    <col min="14336" max="14336" width="12.625" style="70" customWidth="1"/>
    <col min="14337" max="14337" width="10.875" style="70" customWidth="1"/>
    <col min="14338" max="14338" width="11.25" style="70" customWidth="1"/>
    <col min="14339" max="14339" width="12.625" style="70" customWidth="1"/>
    <col min="14340" max="14340" width="12.25" style="70" customWidth="1"/>
    <col min="14341" max="14341" width="12.625" style="70" customWidth="1"/>
    <col min="14342" max="14342" width="13.625" style="70" customWidth="1"/>
    <col min="14343" max="14343" width="12.625" style="70" customWidth="1"/>
    <col min="14344" max="14344" width="13.5" style="70" customWidth="1"/>
    <col min="14345" max="14345" width="8.5" style="70" customWidth="1"/>
    <col min="14346" max="14591" width="9" style="70"/>
    <col min="14592" max="14592" width="12.625" style="70" customWidth="1"/>
    <col min="14593" max="14593" width="10.875" style="70" customWidth="1"/>
    <col min="14594" max="14594" width="11.25" style="70" customWidth="1"/>
    <col min="14595" max="14595" width="12.625" style="70" customWidth="1"/>
    <col min="14596" max="14596" width="12.25" style="70" customWidth="1"/>
    <col min="14597" max="14597" width="12.625" style="70" customWidth="1"/>
    <col min="14598" max="14598" width="13.625" style="70" customWidth="1"/>
    <col min="14599" max="14599" width="12.625" style="70" customWidth="1"/>
    <col min="14600" max="14600" width="13.5" style="70" customWidth="1"/>
    <col min="14601" max="14601" width="8.5" style="70" customWidth="1"/>
    <col min="14602" max="14847" width="9" style="70"/>
    <col min="14848" max="14848" width="12.625" style="70" customWidth="1"/>
    <col min="14849" max="14849" width="10.875" style="70" customWidth="1"/>
    <col min="14850" max="14850" width="11.25" style="70" customWidth="1"/>
    <col min="14851" max="14851" width="12.625" style="70" customWidth="1"/>
    <col min="14852" max="14852" width="12.25" style="70" customWidth="1"/>
    <col min="14853" max="14853" width="12.625" style="70" customWidth="1"/>
    <col min="14854" max="14854" width="13.625" style="70" customWidth="1"/>
    <col min="14855" max="14855" width="12.625" style="70" customWidth="1"/>
    <col min="14856" max="14856" width="13.5" style="70" customWidth="1"/>
    <col min="14857" max="14857" width="8.5" style="70" customWidth="1"/>
    <col min="14858" max="15103" width="9" style="70"/>
    <col min="15104" max="15104" width="12.625" style="70" customWidth="1"/>
    <col min="15105" max="15105" width="10.875" style="70" customWidth="1"/>
    <col min="15106" max="15106" width="11.25" style="70" customWidth="1"/>
    <col min="15107" max="15107" width="12.625" style="70" customWidth="1"/>
    <col min="15108" max="15108" width="12.25" style="70" customWidth="1"/>
    <col min="15109" max="15109" width="12.625" style="70" customWidth="1"/>
    <col min="15110" max="15110" width="13.625" style="70" customWidth="1"/>
    <col min="15111" max="15111" width="12.625" style="70" customWidth="1"/>
    <col min="15112" max="15112" width="13.5" style="70" customWidth="1"/>
    <col min="15113" max="15113" width="8.5" style="70" customWidth="1"/>
    <col min="15114" max="15359" width="9" style="70"/>
    <col min="15360" max="15360" width="12.625" style="70" customWidth="1"/>
    <col min="15361" max="15361" width="10.875" style="70" customWidth="1"/>
    <col min="15362" max="15362" width="11.25" style="70" customWidth="1"/>
    <col min="15363" max="15363" width="12.625" style="70" customWidth="1"/>
    <col min="15364" max="15364" width="12.25" style="70" customWidth="1"/>
    <col min="15365" max="15365" width="12.625" style="70" customWidth="1"/>
    <col min="15366" max="15366" width="13.625" style="70" customWidth="1"/>
    <col min="15367" max="15367" width="12.625" style="70" customWidth="1"/>
    <col min="15368" max="15368" width="13.5" style="70" customWidth="1"/>
    <col min="15369" max="15369" width="8.5" style="70" customWidth="1"/>
    <col min="15370" max="15615" width="9" style="70"/>
    <col min="15616" max="15616" width="12.625" style="70" customWidth="1"/>
    <col min="15617" max="15617" width="10.875" style="70" customWidth="1"/>
    <col min="15618" max="15618" width="11.25" style="70" customWidth="1"/>
    <col min="15619" max="15619" width="12.625" style="70" customWidth="1"/>
    <col min="15620" max="15620" width="12.25" style="70" customWidth="1"/>
    <col min="15621" max="15621" width="12.625" style="70" customWidth="1"/>
    <col min="15622" max="15622" width="13.625" style="70" customWidth="1"/>
    <col min="15623" max="15623" width="12.625" style="70" customWidth="1"/>
    <col min="15624" max="15624" width="13.5" style="70" customWidth="1"/>
    <col min="15625" max="15625" width="8.5" style="70" customWidth="1"/>
    <col min="15626" max="15871" width="9" style="70"/>
    <col min="15872" max="15872" width="12.625" style="70" customWidth="1"/>
    <col min="15873" max="15873" width="10.875" style="70" customWidth="1"/>
    <col min="15874" max="15874" width="11.25" style="70" customWidth="1"/>
    <col min="15875" max="15875" width="12.625" style="70" customWidth="1"/>
    <col min="15876" max="15876" width="12.25" style="70" customWidth="1"/>
    <col min="15877" max="15877" width="12.625" style="70" customWidth="1"/>
    <col min="15878" max="15878" width="13.625" style="70" customWidth="1"/>
    <col min="15879" max="15879" width="12.625" style="70" customWidth="1"/>
    <col min="15880" max="15880" width="13.5" style="70" customWidth="1"/>
    <col min="15881" max="15881" width="8.5" style="70" customWidth="1"/>
    <col min="15882" max="16127" width="9" style="70"/>
    <col min="16128" max="16128" width="12.625" style="70" customWidth="1"/>
    <col min="16129" max="16129" width="10.875" style="70" customWidth="1"/>
    <col min="16130" max="16130" width="11.25" style="70" customWidth="1"/>
    <col min="16131" max="16131" width="12.625" style="70" customWidth="1"/>
    <col min="16132" max="16132" width="12.25" style="70" customWidth="1"/>
    <col min="16133" max="16133" width="12.625" style="70" customWidth="1"/>
    <col min="16134" max="16134" width="13.625" style="70" customWidth="1"/>
    <col min="16135" max="16135" width="12.625" style="70" customWidth="1"/>
    <col min="16136" max="16136" width="13.5" style="70" customWidth="1"/>
    <col min="16137" max="16137" width="8.5" style="70" customWidth="1"/>
    <col min="16138" max="16384" width="9" style="70"/>
  </cols>
  <sheetData>
    <row r="1" spans="1:10" ht="37.35" customHeight="1">
      <c r="C1" s="133" t="s">
        <v>130</v>
      </c>
      <c r="D1" s="133"/>
      <c r="E1" s="133"/>
      <c r="F1" s="133"/>
      <c r="G1" s="133"/>
      <c r="H1" s="133"/>
      <c r="I1" s="133"/>
    </row>
    <row r="2" spans="1:10" s="73" customFormat="1" ht="17.25" customHeight="1">
      <c r="A2" s="71" t="s">
        <v>131</v>
      </c>
      <c r="B2" s="71" t="s">
        <v>131</v>
      </c>
      <c r="C2" s="72" t="s">
        <v>132</v>
      </c>
      <c r="D2" s="72"/>
      <c r="E2" s="71" t="s">
        <v>133</v>
      </c>
      <c r="F2" s="134" t="s">
        <v>134</v>
      </c>
      <c r="G2" s="134"/>
      <c r="H2" s="72"/>
      <c r="J2" s="72" t="s">
        <v>97</v>
      </c>
    </row>
    <row r="3" spans="1:10" s="73" customFormat="1" ht="17.25" customHeight="1">
      <c r="A3" s="135" t="s">
        <v>135</v>
      </c>
      <c r="B3" s="135" t="s">
        <v>135</v>
      </c>
      <c r="C3" s="135" t="s">
        <v>136</v>
      </c>
      <c r="D3" s="135"/>
      <c r="E3" s="135" t="s">
        <v>137</v>
      </c>
      <c r="F3" s="135"/>
      <c r="G3" s="135" t="s">
        <v>138</v>
      </c>
      <c r="H3" s="135"/>
      <c r="I3" s="135" t="s">
        <v>139</v>
      </c>
      <c r="J3" s="135"/>
    </row>
    <row r="4" spans="1:10" s="73" customFormat="1" ht="17.25" customHeight="1">
      <c r="A4" s="135"/>
      <c r="B4" s="135"/>
      <c r="C4" s="74" t="s">
        <v>118</v>
      </c>
      <c r="D4" s="74" t="s">
        <v>119</v>
      </c>
      <c r="E4" s="74" t="s">
        <v>118</v>
      </c>
      <c r="F4" s="74" t="s">
        <v>119</v>
      </c>
      <c r="G4" s="74" t="s">
        <v>118</v>
      </c>
      <c r="H4" s="74" t="s">
        <v>119</v>
      </c>
      <c r="I4" s="74" t="s">
        <v>118</v>
      </c>
      <c r="J4" s="74" t="s">
        <v>119</v>
      </c>
    </row>
    <row r="5" spans="1:10" s="73" customFormat="1" ht="17.25" customHeight="1">
      <c r="A5" s="75" t="s">
        <v>102</v>
      </c>
      <c r="B5" s="75" t="s">
        <v>102</v>
      </c>
      <c r="C5" s="76"/>
      <c r="D5" s="77"/>
      <c r="E5" s="76">
        <v>16</v>
      </c>
      <c r="F5" s="77">
        <v>4080</v>
      </c>
      <c r="G5" s="76">
        <v>9</v>
      </c>
      <c r="H5" s="77">
        <v>2210</v>
      </c>
      <c r="I5" s="76">
        <f>C5+E5-G5</f>
        <v>7</v>
      </c>
      <c r="J5" s="77">
        <f>D5+F5-H5</f>
        <v>1870</v>
      </c>
    </row>
    <row r="6" spans="1:10" s="73" customFormat="1" ht="17.25" customHeight="1">
      <c r="B6" s="75" t="s">
        <v>140</v>
      </c>
      <c r="C6" s="78">
        <f t="shared" ref="C6:J6" si="0">SUM(C5:C5)</f>
        <v>0</v>
      </c>
      <c r="D6" s="78">
        <f t="shared" si="0"/>
        <v>0</v>
      </c>
      <c r="E6" s="78">
        <f t="shared" si="0"/>
        <v>16</v>
      </c>
      <c r="F6" s="78">
        <f t="shared" si="0"/>
        <v>4080</v>
      </c>
      <c r="G6" s="78">
        <f t="shared" si="0"/>
        <v>9</v>
      </c>
      <c r="H6" s="78">
        <f t="shared" si="0"/>
        <v>2210</v>
      </c>
      <c r="I6" s="78">
        <f t="shared" si="0"/>
        <v>7</v>
      </c>
      <c r="J6" s="78">
        <f t="shared" si="0"/>
        <v>1870</v>
      </c>
    </row>
    <row r="7" spans="1:10" s="73" customFormat="1" ht="9.75" customHeight="1">
      <c r="A7" s="72" t="s">
        <v>109</v>
      </c>
    </row>
    <row r="8" spans="1:10" s="73" customFormat="1" ht="17.25" customHeight="1">
      <c r="B8" s="72" t="s">
        <v>109</v>
      </c>
      <c r="C8" s="72"/>
      <c r="D8" s="72"/>
      <c r="E8" s="72" t="s">
        <v>154</v>
      </c>
      <c r="F8" s="72"/>
      <c r="G8" s="72"/>
      <c r="H8" s="72" t="s">
        <v>141</v>
      </c>
      <c r="I8" s="72"/>
      <c r="J8" s="72"/>
    </row>
  </sheetData>
  <mergeCells count="8">
    <mergeCell ref="C1:I1"/>
    <mergeCell ref="F2:G2"/>
    <mergeCell ref="A3:A4"/>
    <mergeCell ref="B3:B4"/>
    <mergeCell ref="C3:D3"/>
    <mergeCell ref="E3:F3"/>
    <mergeCell ref="G3:H3"/>
    <mergeCell ref="I3:J3"/>
  </mergeCells>
  <phoneticPr fontId="1" type="noConversion"/>
  <pageMargins left="0.19685039370078741" right="3.937007874015748E-2" top="3.937007874015748E-2" bottom="3.937007874015748E-2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3"/>
  <sheetViews>
    <sheetView topLeftCell="A4" workbookViewId="0">
      <selection activeCell="D9" sqref="D9"/>
    </sheetView>
  </sheetViews>
  <sheetFormatPr defaultRowHeight="13.5"/>
  <cols>
    <col min="1" max="1" width="5.125" customWidth="1"/>
    <col min="2" max="2" width="15.5" customWidth="1"/>
    <col min="3" max="3" width="5.25" customWidth="1"/>
    <col min="4" max="4" width="5.5" customWidth="1"/>
    <col min="5" max="5" width="14.375" customWidth="1"/>
    <col min="6" max="6" width="3.75" customWidth="1"/>
    <col min="7" max="7" width="6.375" customWidth="1"/>
    <col min="8" max="9" width="8" customWidth="1"/>
    <col min="10" max="10" width="6.125" customWidth="1"/>
    <col min="11" max="11" width="9.5" customWidth="1"/>
    <col min="12" max="12" width="11.125" customWidth="1"/>
    <col min="14" max="14" width="9" style="88"/>
    <col min="15" max="15" width="9.5" bestFit="1" customWidth="1"/>
  </cols>
  <sheetData>
    <row r="1" spans="1:15" s="80" customFormat="1" ht="27.75" customHeight="1">
      <c r="A1" s="136" t="s">
        <v>215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90"/>
      <c r="N1" s="90"/>
      <c r="O1" s="90"/>
    </row>
    <row r="2" spans="1:15" s="81" customFormat="1" ht="20.100000000000001" customHeight="1">
      <c r="A2" s="94" t="s">
        <v>230</v>
      </c>
      <c r="B2" s="89"/>
      <c r="C2" s="89"/>
      <c r="D2" s="94" t="s">
        <v>217</v>
      </c>
      <c r="E2" s="89"/>
      <c r="F2" s="89"/>
      <c r="G2" s="89"/>
      <c r="H2" s="94" t="s">
        <v>231</v>
      </c>
      <c r="I2" s="93"/>
      <c r="J2" s="93"/>
      <c r="K2" s="89" t="s">
        <v>216</v>
      </c>
      <c r="L2" s="89"/>
    </row>
    <row r="3" spans="1:15" s="73" customFormat="1" ht="27.75" customHeight="1">
      <c r="A3" s="82" t="s">
        <v>11</v>
      </c>
      <c r="B3" s="98" t="s">
        <v>169</v>
      </c>
      <c r="C3" s="82" t="s">
        <v>170</v>
      </c>
      <c r="D3" s="82" t="s">
        <v>171</v>
      </c>
      <c r="E3" s="82" t="s">
        <v>172</v>
      </c>
      <c r="F3" s="82" t="s">
        <v>232</v>
      </c>
      <c r="G3" s="82" t="s">
        <v>173</v>
      </c>
      <c r="H3" s="82" t="s">
        <v>174</v>
      </c>
      <c r="I3" s="82" t="s">
        <v>119</v>
      </c>
      <c r="J3" s="82" t="s">
        <v>175</v>
      </c>
      <c r="K3" s="82" t="s">
        <v>176</v>
      </c>
      <c r="L3" s="82" t="s">
        <v>177</v>
      </c>
    </row>
    <row r="4" spans="1:15" s="81" customFormat="1" ht="17.25" customHeight="1">
      <c r="A4" s="85">
        <v>1</v>
      </c>
      <c r="B4" s="84" t="s">
        <v>178</v>
      </c>
      <c r="C4" s="99" t="s">
        <v>179</v>
      </c>
      <c r="D4" s="99" t="s">
        <v>180</v>
      </c>
      <c r="E4" s="83" t="s">
        <v>181</v>
      </c>
      <c r="F4" s="99" t="s">
        <v>233</v>
      </c>
      <c r="G4" s="83">
        <v>210</v>
      </c>
      <c r="H4" s="83">
        <v>1</v>
      </c>
      <c r="I4" s="83">
        <v>210</v>
      </c>
      <c r="J4" s="83">
        <v>40</v>
      </c>
      <c r="K4" s="83">
        <v>250</v>
      </c>
      <c r="L4" s="83" t="s">
        <v>182</v>
      </c>
    </row>
    <row r="5" spans="1:15" s="81" customFormat="1" ht="17.25" customHeight="1">
      <c r="A5" s="85">
        <v>2</v>
      </c>
      <c r="B5" s="84" t="s">
        <v>178</v>
      </c>
      <c r="C5" s="99" t="s">
        <v>183</v>
      </c>
      <c r="D5" s="99" t="s">
        <v>180</v>
      </c>
      <c r="E5" s="83" t="s">
        <v>184</v>
      </c>
      <c r="F5" s="99" t="s">
        <v>233</v>
      </c>
      <c r="G5" s="83">
        <v>210</v>
      </c>
      <c r="H5" s="83">
        <v>1</v>
      </c>
      <c r="I5" s="83">
        <v>210</v>
      </c>
      <c r="J5" s="83">
        <v>40</v>
      </c>
      <c r="K5" s="83">
        <v>250</v>
      </c>
      <c r="L5" s="83" t="s">
        <v>185</v>
      </c>
    </row>
    <row r="6" spans="1:15" s="81" customFormat="1" ht="17.25" customHeight="1">
      <c r="A6" s="85">
        <v>3</v>
      </c>
      <c r="B6" s="84" t="s">
        <v>178</v>
      </c>
      <c r="C6" s="99" t="s">
        <v>183</v>
      </c>
      <c r="D6" s="99" t="s">
        <v>180</v>
      </c>
      <c r="E6" s="83" t="s">
        <v>186</v>
      </c>
      <c r="F6" s="99" t="s">
        <v>233</v>
      </c>
      <c r="G6" s="83">
        <v>210</v>
      </c>
      <c r="H6" s="83">
        <v>1</v>
      </c>
      <c r="I6" s="83">
        <v>210</v>
      </c>
      <c r="J6" s="83">
        <v>40</v>
      </c>
      <c r="K6" s="83">
        <v>250</v>
      </c>
      <c r="L6" s="83" t="s">
        <v>185</v>
      </c>
    </row>
    <row r="7" spans="1:15" s="81" customFormat="1" ht="17.25" customHeight="1">
      <c r="A7" s="85">
        <v>4</v>
      </c>
      <c r="B7" s="84" t="s">
        <v>178</v>
      </c>
      <c r="C7" s="99" t="s">
        <v>187</v>
      </c>
      <c r="D7" s="99" t="s">
        <v>180</v>
      </c>
      <c r="E7" s="83" t="s">
        <v>188</v>
      </c>
      <c r="F7" s="99" t="s">
        <v>233</v>
      </c>
      <c r="G7" s="83">
        <v>210</v>
      </c>
      <c r="H7" s="83">
        <v>1</v>
      </c>
      <c r="I7" s="83">
        <v>210</v>
      </c>
      <c r="J7" s="83">
        <v>40</v>
      </c>
      <c r="K7" s="83">
        <v>250</v>
      </c>
      <c r="L7" s="83" t="s">
        <v>189</v>
      </c>
    </row>
    <row r="8" spans="1:15" s="81" customFormat="1" ht="17.25" customHeight="1">
      <c r="A8" s="85">
        <v>5</v>
      </c>
      <c r="B8" s="84" t="s">
        <v>178</v>
      </c>
      <c r="C8" s="99" t="s">
        <v>179</v>
      </c>
      <c r="D8" s="99" t="s">
        <v>180</v>
      </c>
      <c r="E8" s="83" t="s">
        <v>190</v>
      </c>
      <c r="F8" s="99" t="s">
        <v>233</v>
      </c>
      <c r="G8" s="83">
        <v>210</v>
      </c>
      <c r="H8" s="83">
        <v>1</v>
      </c>
      <c r="I8" s="83">
        <v>210</v>
      </c>
      <c r="J8" s="83">
        <v>40</v>
      </c>
      <c r="K8" s="83">
        <v>250</v>
      </c>
      <c r="L8" s="83" t="s">
        <v>191</v>
      </c>
    </row>
    <row r="9" spans="1:15" s="81" customFormat="1" ht="17.25" customHeight="1">
      <c r="A9" s="85">
        <v>6</v>
      </c>
      <c r="B9" s="84" t="s">
        <v>178</v>
      </c>
      <c r="C9" s="99" t="s">
        <v>183</v>
      </c>
      <c r="D9" s="99" t="s">
        <v>180</v>
      </c>
      <c r="E9" s="83" t="s">
        <v>192</v>
      </c>
      <c r="F9" s="99" t="s">
        <v>233</v>
      </c>
      <c r="G9" s="83">
        <v>210</v>
      </c>
      <c r="H9" s="83">
        <v>1</v>
      </c>
      <c r="I9" s="83">
        <v>210</v>
      </c>
      <c r="J9" s="83">
        <v>40</v>
      </c>
      <c r="K9" s="83">
        <v>250</v>
      </c>
      <c r="L9" s="83" t="s">
        <v>193</v>
      </c>
    </row>
    <row r="10" spans="1:15" s="81" customFormat="1" ht="17.25" customHeight="1">
      <c r="A10" s="85">
        <v>7</v>
      </c>
      <c r="B10" s="84" t="s">
        <v>178</v>
      </c>
      <c r="C10" s="99" t="s">
        <v>183</v>
      </c>
      <c r="D10" s="99" t="s">
        <v>180</v>
      </c>
      <c r="E10" s="83" t="s">
        <v>194</v>
      </c>
      <c r="F10" s="99" t="s">
        <v>233</v>
      </c>
      <c r="G10" s="83">
        <v>210</v>
      </c>
      <c r="H10" s="83">
        <v>1</v>
      </c>
      <c r="I10" s="83">
        <v>210</v>
      </c>
      <c r="J10" s="83">
        <v>40</v>
      </c>
      <c r="K10" s="83">
        <v>250</v>
      </c>
      <c r="L10" s="83" t="s">
        <v>193</v>
      </c>
    </row>
    <row r="11" spans="1:15" s="81" customFormat="1" ht="17.25" customHeight="1">
      <c r="A11" s="85">
        <v>8</v>
      </c>
      <c r="B11" s="84" t="s">
        <v>178</v>
      </c>
      <c r="C11" s="99" t="s">
        <v>183</v>
      </c>
      <c r="D11" s="99" t="s">
        <v>180</v>
      </c>
      <c r="E11" s="83" t="s">
        <v>195</v>
      </c>
      <c r="F11" s="99" t="s">
        <v>233</v>
      </c>
      <c r="G11" s="83">
        <v>210</v>
      </c>
      <c r="H11" s="83">
        <v>1</v>
      </c>
      <c r="I11" s="83">
        <v>210</v>
      </c>
      <c r="J11" s="83">
        <v>40</v>
      </c>
      <c r="K11" s="83">
        <v>250</v>
      </c>
      <c r="L11" s="83" t="s">
        <v>196</v>
      </c>
    </row>
    <row r="12" spans="1:15" s="81" customFormat="1" ht="17.25" customHeight="1">
      <c r="A12" s="85">
        <v>9</v>
      </c>
      <c r="B12" s="84" t="s">
        <v>178</v>
      </c>
      <c r="C12" s="99" t="s">
        <v>179</v>
      </c>
      <c r="D12" s="99" t="s">
        <v>180</v>
      </c>
      <c r="E12" s="83" t="s">
        <v>197</v>
      </c>
      <c r="F12" s="99" t="s">
        <v>233</v>
      </c>
      <c r="G12" s="83">
        <v>210</v>
      </c>
      <c r="H12" s="83">
        <v>1</v>
      </c>
      <c r="I12" s="83">
        <v>210</v>
      </c>
      <c r="J12" s="83">
        <v>40</v>
      </c>
      <c r="K12" s="83">
        <v>250</v>
      </c>
      <c r="L12" s="83" t="s">
        <v>198</v>
      </c>
    </row>
    <row r="13" spans="1:15" s="81" customFormat="1" ht="17.25" customHeight="1">
      <c r="A13" s="85">
        <v>10</v>
      </c>
      <c r="B13" s="84" t="s">
        <v>199</v>
      </c>
      <c r="C13" s="99" t="s">
        <v>183</v>
      </c>
      <c r="D13" s="99" t="s">
        <v>180</v>
      </c>
      <c r="E13" s="83" t="s">
        <v>200</v>
      </c>
      <c r="F13" s="99" t="s">
        <v>233</v>
      </c>
      <c r="G13" s="83">
        <v>290</v>
      </c>
      <c r="H13" s="83">
        <v>2</v>
      </c>
      <c r="I13" s="83">
        <v>580</v>
      </c>
      <c r="J13" s="83">
        <v>40</v>
      </c>
      <c r="K13" s="83">
        <v>620</v>
      </c>
      <c r="L13" s="83" t="s">
        <v>198</v>
      </c>
    </row>
    <row r="14" spans="1:15" s="73" customFormat="1" ht="17.25" customHeight="1">
      <c r="A14" s="87"/>
      <c r="B14" s="91" t="s">
        <v>103</v>
      </c>
      <c r="C14" s="86"/>
      <c r="D14" s="86"/>
      <c r="E14" s="86"/>
      <c r="F14" s="86"/>
      <c r="G14" s="86"/>
      <c r="H14" s="83">
        <f>SUM(H4:H13)</f>
        <v>11</v>
      </c>
      <c r="I14" s="83">
        <f>SUM(I4:I13)</f>
        <v>2470</v>
      </c>
      <c r="J14" s="83">
        <f>SUM(J4:J13)</f>
        <v>400</v>
      </c>
      <c r="K14" s="83">
        <f>SUM(K4:K13)</f>
        <v>2870</v>
      </c>
      <c r="L14" s="86"/>
    </row>
    <row r="15" spans="1:15" s="1" customFormat="1" ht="12">
      <c r="N15" s="102"/>
    </row>
    <row r="16" spans="1:15" s="1" customFormat="1" ht="12">
      <c r="B16" s="96" t="s">
        <v>234</v>
      </c>
      <c r="E16" s="92" t="s">
        <v>235</v>
      </c>
      <c r="K16" s="2" t="s">
        <v>236</v>
      </c>
      <c r="L16" s="2" t="s">
        <v>237</v>
      </c>
      <c r="N16" s="102"/>
    </row>
    <row r="20" spans="1:2">
      <c r="A20" s="95" t="s">
        <v>222</v>
      </c>
      <c r="B20" s="97" t="s">
        <v>218</v>
      </c>
    </row>
    <row r="21" spans="1:2">
      <c r="B21" t="s">
        <v>219</v>
      </c>
    </row>
    <row r="22" spans="1:2">
      <c r="B22" t="s">
        <v>238</v>
      </c>
    </row>
    <row r="23" spans="1:2">
      <c r="B23" t="s">
        <v>239</v>
      </c>
    </row>
  </sheetData>
  <mergeCells count="1">
    <mergeCell ref="A1:L1"/>
  </mergeCells>
  <phoneticPr fontId="1" type="noConversion"/>
  <pageMargins left="0.31" right="0.23" top="0.28999999999999998" bottom="0.75" header="0.2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2"/>
  <sheetViews>
    <sheetView workbookViewId="0">
      <selection activeCell="C7" sqref="C7"/>
    </sheetView>
  </sheetViews>
  <sheetFormatPr defaultRowHeight="13.5"/>
  <cols>
    <col min="1" max="1" width="5" customWidth="1"/>
    <col min="2" max="2" width="8.125" customWidth="1"/>
    <col min="3" max="3" width="12.75" customWidth="1"/>
    <col min="4" max="5" width="4.5" customWidth="1"/>
    <col min="6" max="6" width="14.25" customWidth="1"/>
    <col min="7" max="7" width="4.25" customWidth="1"/>
    <col min="8" max="8" width="6.5" customWidth="1"/>
    <col min="9" max="10" width="8" customWidth="1"/>
    <col min="11" max="11" width="6.625" customWidth="1"/>
    <col min="12" max="12" width="8.5" customWidth="1"/>
  </cols>
  <sheetData>
    <row r="1" spans="1:13" s="80" customFormat="1" ht="27.75" customHeight="1">
      <c r="A1" s="137" t="s">
        <v>221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81" customFormat="1" ht="20.100000000000001" customHeight="1">
      <c r="A2" s="100" t="s">
        <v>214</v>
      </c>
      <c r="B2" s="89"/>
      <c r="C2" s="103" t="s">
        <v>223</v>
      </c>
      <c r="D2" s="89"/>
      <c r="E2" s="89"/>
      <c r="F2" s="100" t="s">
        <v>225</v>
      </c>
      <c r="G2" s="89"/>
      <c r="H2" s="100"/>
      <c r="I2" s="100" t="s">
        <v>227</v>
      </c>
      <c r="J2" s="89"/>
      <c r="K2" s="89"/>
      <c r="L2" s="89" t="s">
        <v>216</v>
      </c>
      <c r="M2" s="89"/>
    </row>
    <row r="3" spans="1:13" s="73" customFormat="1" ht="27.75" customHeight="1">
      <c r="A3" s="82" t="s">
        <v>11</v>
      </c>
      <c r="B3" s="82" t="s">
        <v>204</v>
      </c>
      <c r="C3" s="82" t="s">
        <v>169</v>
      </c>
      <c r="D3" s="82" t="s">
        <v>170</v>
      </c>
      <c r="E3" s="82" t="s">
        <v>171</v>
      </c>
      <c r="F3" s="82" t="s">
        <v>172</v>
      </c>
      <c r="G3" s="82" t="s">
        <v>205</v>
      </c>
      <c r="H3" s="82" t="s">
        <v>173</v>
      </c>
      <c r="I3" s="82" t="s">
        <v>220</v>
      </c>
      <c r="J3" s="82" t="s">
        <v>119</v>
      </c>
      <c r="K3" s="82" t="s">
        <v>175</v>
      </c>
      <c r="L3" s="82" t="s">
        <v>176</v>
      </c>
      <c r="M3" s="82" t="s">
        <v>226</v>
      </c>
    </row>
    <row r="4" spans="1:13" s="81" customFormat="1" ht="17.25" customHeight="1">
      <c r="A4" s="83">
        <v>1</v>
      </c>
      <c r="B4" s="83" t="s">
        <v>206</v>
      </c>
      <c r="C4" s="84" t="s">
        <v>178</v>
      </c>
      <c r="D4" s="99" t="s">
        <v>183</v>
      </c>
      <c r="E4" s="99" t="s">
        <v>180</v>
      </c>
      <c r="F4" s="83" t="s">
        <v>184</v>
      </c>
      <c r="G4" s="99" t="s">
        <v>207</v>
      </c>
      <c r="H4" s="83">
        <v>210</v>
      </c>
      <c r="I4" s="83">
        <v>1</v>
      </c>
      <c r="J4" s="83">
        <v>210</v>
      </c>
      <c r="K4" s="83">
        <v>40</v>
      </c>
      <c r="L4" s="83">
        <v>250</v>
      </c>
      <c r="M4" s="101">
        <v>43531</v>
      </c>
    </row>
    <row r="5" spans="1:13" s="81" customFormat="1" ht="17.25" customHeight="1">
      <c r="A5" s="83">
        <v>2</v>
      </c>
      <c r="B5" s="83" t="s">
        <v>208</v>
      </c>
      <c r="C5" s="84" t="s">
        <v>178</v>
      </c>
      <c r="D5" s="99" t="s">
        <v>183</v>
      </c>
      <c r="E5" s="99" t="s">
        <v>180</v>
      </c>
      <c r="F5" s="83" t="s">
        <v>186</v>
      </c>
      <c r="G5" s="99" t="s">
        <v>207</v>
      </c>
      <c r="H5" s="83">
        <v>210</v>
      </c>
      <c r="I5" s="83">
        <v>1</v>
      </c>
      <c r="J5" s="83">
        <v>210</v>
      </c>
      <c r="K5" s="83">
        <v>40</v>
      </c>
      <c r="L5" s="83">
        <v>250</v>
      </c>
      <c r="M5" s="101">
        <v>43531</v>
      </c>
    </row>
    <row r="6" spans="1:13" s="81" customFormat="1" ht="17.25" customHeight="1">
      <c r="A6" s="83">
        <v>3</v>
      </c>
      <c r="B6" s="83" t="s">
        <v>209</v>
      </c>
      <c r="C6" s="84" t="s">
        <v>178</v>
      </c>
      <c r="D6" s="99" t="s">
        <v>183</v>
      </c>
      <c r="E6" s="99" t="s">
        <v>180</v>
      </c>
      <c r="F6" s="83" t="s">
        <v>194</v>
      </c>
      <c r="G6" s="99" t="s">
        <v>207</v>
      </c>
      <c r="H6" s="83">
        <v>210</v>
      </c>
      <c r="I6" s="83">
        <v>1</v>
      </c>
      <c r="J6" s="83">
        <v>210</v>
      </c>
      <c r="K6" s="83">
        <v>40</v>
      </c>
      <c r="L6" s="83">
        <v>250</v>
      </c>
      <c r="M6" s="101">
        <v>43531</v>
      </c>
    </row>
    <row r="7" spans="1:13" s="81" customFormat="1" ht="17.25" customHeight="1">
      <c r="A7" s="83">
        <v>4</v>
      </c>
      <c r="B7" s="83" t="s">
        <v>209</v>
      </c>
      <c r="C7" s="84" t="s">
        <v>178</v>
      </c>
      <c r="D7" s="99" t="s">
        <v>183</v>
      </c>
      <c r="E7" s="99" t="s">
        <v>180</v>
      </c>
      <c r="F7" s="83" t="s">
        <v>192</v>
      </c>
      <c r="G7" s="99" t="s">
        <v>207</v>
      </c>
      <c r="H7" s="83">
        <v>210</v>
      </c>
      <c r="I7" s="83">
        <v>1</v>
      </c>
      <c r="J7" s="83">
        <v>210</v>
      </c>
      <c r="K7" s="83">
        <v>40</v>
      </c>
      <c r="L7" s="83">
        <v>250</v>
      </c>
      <c r="M7" s="101">
        <v>43531</v>
      </c>
    </row>
    <row r="8" spans="1:13" s="81" customFormat="1" ht="17.25" customHeight="1">
      <c r="A8" s="83">
        <v>5</v>
      </c>
      <c r="B8" s="83" t="s">
        <v>210</v>
      </c>
      <c r="C8" s="84" t="s">
        <v>178</v>
      </c>
      <c r="D8" s="99" t="s">
        <v>183</v>
      </c>
      <c r="E8" s="99" t="s">
        <v>180</v>
      </c>
      <c r="F8" s="83" t="s">
        <v>203</v>
      </c>
      <c r="G8" s="99" t="s">
        <v>207</v>
      </c>
      <c r="H8" s="83">
        <v>210</v>
      </c>
      <c r="I8" s="83">
        <v>1</v>
      </c>
      <c r="J8" s="83">
        <v>210</v>
      </c>
      <c r="K8" s="83">
        <v>40</v>
      </c>
      <c r="L8" s="83">
        <v>250</v>
      </c>
      <c r="M8" s="101">
        <v>43531</v>
      </c>
    </row>
    <row r="9" spans="1:13" s="81" customFormat="1" ht="17.25" customHeight="1">
      <c r="A9" s="83">
        <v>6</v>
      </c>
      <c r="B9" s="83" t="s">
        <v>211</v>
      </c>
      <c r="C9" s="84" t="s">
        <v>178</v>
      </c>
      <c r="D9" s="99" t="s">
        <v>224</v>
      </c>
      <c r="E9" s="99" t="s">
        <v>180</v>
      </c>
      <c r="F9" s="83" t="s">
        <v>188</v>
      </c>
      <c r="G9" s="99" t="s">
        <v>207</v>
      </c>
      <c r="H9" s="83">
        <v>210</v>
      </c>
      <c r="I9" s="83">
        <v>1</v>
      </c>
      <c r="J9" s="83">
        <v>210</v>
      </c>
      <c r="K9" s="83">
        <v>40</v>
      </c>
      <c r="L9" s="83">
        <v>250</v>
      </c>
      <c r="M9" s="101">
        <v>43531</v>
      </c>
    </row>
    <row r="10" spans="1:13" s="81" customFormat="1" ht="17.25" customHeight="1">
      <c r="A10" s="83">
        <v>7</v>
      </c>
      <c r="B10" s="83" t="s">
        <v>212</v>
      </c>
      <c r="C10" s="84" t="s">
        <v>178</v>
      </c>
      <c r="D10" s="99" t="s">
        <v>183</v>
      </c>
      <c r="E10" s="99" t="s">
        <v>180</v>
      </c>
      <c r="F10" s="83" t="s">
        <v>201</v>
      </c>
      <c r="G10" s="99" t="s">
        <v>207</v>
      </c>
      <c r="H10" s="83">
        <v>210</v>
      </c>
      <c r="I10" s="83">
        <v>1</v>
      </c>
      <c r="J10" s="83">
        <v>210</v>
      </c>
      <c r="K10" s="83">
        <v>40</v>
      </c>
      <c r="L10" s="83">
        <v>250</v>
      </c>
      <c r="M10" s="101">
        <v>43531</v>
      </c>
    </row>
    <row r="11" spans="1:13" s="81" customFormat="1" ht="17.25" customHeight="1">
      <c r="A11" s="83">
        <v>8</v>
      </c>
      <c r="B11" s="83" t="s">
        <v>213</v>
      </c>
      <c r="C11" s="84" t="s">
        <v>178</v>
      </c>
      <c r="D11" s="99" t="s">
        <v>183</v>
      </c>
      <c r="E11" s="99" t="s">
        <v>180</v>
      </c>
      <c r="F11" s="83" t="s">
        <v>202</v>
      </c>
      <c r="G11" s="99" t="s">
        <v>207</v>
      </c>
      <c r="H11" s="83">
        <v>210</v>
      </c>
      <c r="I11" s="83">
        <v>2</v>
      </c>
      <c r="J11" s="83">
        <v>420</v>
      </c>
      <c r="K11" s="83">
        <v>40</v>
      </c>
      <c r="L11" s="83">
        <v>460</v>
      </c>
      <c r="M11" s="101">
        <v>43531</v>
      </c>
    </row>
    <row r="12" spans="1:13" s="81" customFormat="1" ht="17.25" customHeight="1">
      <c r="A12" s="83"/>
      <c r="B12" s="83"/>
      <c r="C12" s="84"/>
      <c r="D12" s="99"/>
      <c r="E12" s="99"/>
      <c r="F12" s="83"/>
      <c r="G12" s="99"/>
      <c r="H12" s="83"/>
      <c r="I12" s="83"/>
      <c r="J12" s="83"/>
      <c r="K12" s="83"/>
      <c r="L12" s="83"/>
      <c r="M12" s="101"/>
    </row>
    <row r="13" spans="1:13" s="81" customFormat="1" ht="17.25" customHeight="1">
      <c r="A13" s="83"/>
      <c r="B13" s="83"/>
      <c r="C13" s="84"/>
      <c r="D13" s="99"/>
      <c r="E13" s="99"/>
      <c r="F13" s="83"/>
      <c r="G13" s="99"/>
      <c r="H13" s="83"/>
      <c r="I13" s="83"/>
      <c r="J13" s="83"/>
      <c r="K13" s="83"/>
      <c r="L13" s="83"/>
      <c r="M13" s="101"/>
    </row>
    <row r="14" spans="1:13" s="73" customFormat="1" ht="17.25" customHeight="1">
      <c r="A14" s="86"/>
      <c r="B14" s="86"/>
      <c r="C14" s="91" t="s">
        <v>140</v>
      </c>
      <c r="D14" s="86"/>
      <c r="E14" s="86"/>
      <c r="F14" s="83"/>
      <c r="G14" s="83"/>
      <c r="H14" s="83"/>
      <c r="I14" s="83">
        <f t="shared" ref="I14:K14" si="0">SUM(I4:I11)</f>
        <v>9</v>
      </c>
      <c r="J14" s="83">
        <f t="shared" si="0"/>
        <v>1890</v>
      </c>
      <c r="K14" s="83">
        <f t="shared" si="0"/>
        <v>320</v>
      </c>
      <c r="L14" s="83">
        <f>SUM(L4:L11)</f>
        <v>2210</v>
      </c>
      <c r="M14" s="83"/>
    </row>
    <row r="16" spans="1:13" s="1" customFormat="1" ht="12">
      <c r="A16" s="96" t="s">
        <v>228</v>
      </c>
      <c r="F16" s="1" t="s">
        <v>229</v>
      </c>
      <c r="L16" s="2" t="s">
        <v>236</v>
      </c>
      <c r="M16" s="2" t="s">
        <v>237</v>
      </c>
    </row>
    <row r="19" spans="1:14">
      <c r="A19" s="95" t="s">
        <v>222</v>
      </c>
      <c r="B19" s="97" t="s">
        <v>218</v>
      </c>
      <c r="N19" s="88"/>
    </row>
    <row r="20" spans="1:14">
      <c r="B20" t="s">
        <v>219</v>
      </c>
      <c r="N20" s="88"/>
    </row>
    <row r="21" spans="1:14">
      <c r="B21" t="s">
        <v>238</v>
      </c>
      <c r="N21" s="88"/>
    </row>
    <row r="22" spans="1:14">
      <c r="B22" t="s">
        <v>239</v>
      </c>
    </row>
  </sheetData>
  <mergeCells count="1">
    <mergeCell ref="A1:M1"/>
  </mergeCells>
  <phoneticPr fontId="1" type="noConversion"/>
  <pageMargins left="0.22" right="0.21" top="0.49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7"/>
  <sheetViews>
    <sheetView workbookViewId="0">
      <pane xSplit="4" ySplit="4" topLeftCell="E5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defaultRowHeight="15.75" customHeight="1"/>
  <cols>
    <col min="1" max="1" width="5.875" style="1" customWidth="1"/>
    <col min="2" max="2" width="23.125" style="1" customWidth="1"/>
    <col min="3" max="4" width="9" style="1"/>
    <col min="5" max="5" width="5.5" style="1" customWidth="1"/>
    <col min="6" max="10" width="9.125" style="1" customWidth="1"/>
    <col min="11" max="11" width="14" style="1" customWidth="1"/>
    <col min="12" max="16384" width="9" style="1"/>
  </cols>
  <sheetData>
    <row r="1" spans="1:20" ht="21.75" customHeight="1">
      <c r="A1" s="117" t="s">
        <v>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0" ht="15.75" customHeight="1">
      <c r="A2" s="1" t="s">
        <v>10</v>
      </c>
    </row>
    <row r="3" spans="1:20" s="2" customFormat="1" ht="15.75" customHeight="1">
      <c r="A3" s="116" t="s">
        <v>11</v>
      </c>
      <c r="B3" s="116" t="s">
        <v>12</v>
      </c>
      <c r="C3" s="116" t="s">
        <v>13</v>
      </c>
      <c r="D3" s="116" t="s">
        <v>14</v>
      </c>
      <c r="E3" s="118" t="s">
        <v>15</v>
      </c>
      <c r="F3" s="118" t="s">
        <v>16</v>
      </c>
      <c r="G3" s="118" t="s">
        <v>17</v>
      </c>
      <c r="H3" s="116" t="s">
        <v>18</v>
      </c>
      <c r="I3" s="116" t="s">
        <v>19</v>
      </c>
      <c r="J3" s="116" t="s">
        <v>20</v>
      </c>
      <c r="K3" s="116" t="s">
        <v>21</v>
      </c>
      <c r="L3" s="116" t="s">
        <v>22</v>
      </c>
      <c r="M3" s="116" t="s">
        <v>23</v>
      </c>
      <c r="N3" s="116"/>
      <c r="O3" s="116" t="s">
        <v>24</v>
      </c>
      <c r="P3" s="116"/>
      <c r="Q3" s="116" t="s">
        <v>25</v>
      </c>
      <c r="R3" s="116"/>
      <c r="S3" s="116" t="s">
        <v>26</v>
      </c>
      <c r="T3" s="116"/>
    </row>
    <row r="4" spans="1:20" s="2" customFormat="1" ht="15.75" customHeight="1">
      <c r="A4" s="116"/>
      <c r="B4" s="116"/>
      <c r="C4" s="116"/>
      <c r="D4" s="116"/>
      <c r="E4" s="119"/>
      <c r="F4" s="119"/>
      <c r="G4" s="119"/>
      <c r="H4" s="116"/>
      <c r="I4" s="116"/>
      <c r="J4" s="116"/>
      <c r="K4" s="116"/>
      <c r="L4" s="116"/>
      <c r="M4" s="3" t="s">
        <v>19</v>
      </c>
      <c r="N4" s="3" t="s">
        <v>20</v>
      </c>
      <c r="O4" s="3" t="s">
        <v>19</v>
      </c>
      <c r="P4" s="3" t="s">
        <v>20</v>
      </c>
      <c r="Q4" s="3" t="s">
        <v>19</v>
      </c>
      <c r="R4" s="3" t="s">
        <v>20</v>
      </c>
      <c r="S4" s="3" t="s">
        <v>19</v>
      </c>
      <c r="T4" s="3" t="s">
        <v>20</v>
      </c>
    </row>
    <row r="5" spans="1:20" ht="15.75" customHeight="1">
      <c r="A5" s="4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5.75" customHeight="1">
      <c r="A6" s="4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5.75" customHeight="1">
      <c r="A7" s="4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.75" customHeight="1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5.75" customHeight="1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5.75" customHeight="1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customHeight="1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5.75" customHeight="1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5.75" customHeight="1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.75" customHeight="1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.75" customHeight="1">
      <c r="A15" s="4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5.75" customHeight="1">
      <c r="A16" s="4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.75" customHeight="1">
      <c r="A17" s="4"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5.75" customHeight="1">
      <c r="A18" s="4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5.75" customHeight="1">
      <c r="A19" s="4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5.75" customHeight="1">
      <c r="A20" s="4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5.75" customHeight="1">
      <c r="A21" s="4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5.75" customHeight="1">
      <c r="A22" s="4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.75" customHeight="1">
      <c r="A23" s="4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75" customHeight="1">
      <c r="A24" s="4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5.75" customHeight="1">
      <c r="A25" s="4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7" spans="1:20" ht="15.75" customHeight="1">
      <c r="B27" s="1" t="s">
        <v>27</v>
      </c>
      <c r="J27" s="1" t="s">
        <v>28</v>
      </c>
      <c r="S27" s="1" t="s">
        <v>29</v>
      </c>
    </row>
  </sheetData>
  <mergeCells count="17">
    <mergeCell ref="K3:K4"/>
    <mergeCell ref="L3:L4"/>
    <mergeCell ref="M3:N3"/>
    <mergeCell ref="O3:P3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Q3:R3"/>
    <mergeCell ref="S3:T3"/>
    <mergeCell ref="I3:I4"/>
    <mergeCell ref="J3:J4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RowHeight="12"/>
  <cols>
    <col min="1" max="1" width="5" style="2" customWidth="1"/>
    <col min="2" max="2" width="55" style="1" customWidth="1"/>
    <col min="3" max="3" width="8.125" style="2" customWidth="1"/>
    <col min="4" max="4" width="17.125" style="1" hidden="1" customWidth="1"/>
    <col min="5" max="5" width="14.625" style="1" hidden="1" customWidth="1"/>
    <col min="6" max="6" width="19.375" style="1" hidden="1" customWidth="1"/>
    <col min="7" max="7" width="23.75" style="1" hidden="1" customWidth="1"/>
    <col min="8" max="8" width="21" style="1" hidden="1" customWidth="1"/>
    <col min="9" max="9" width="25" style="29" customWidth="1"/>
    <col min="10" max="10" width="25" style="1" customWidth="1"/>
    <col min="11" max="16384" width="9" style="1"/>
  </cols>
  <sheetData>
    <row r="1" spans="1:10" ht="31.5" customHeight="1">
      <c r="A1" s="6" t="s">
        <v>1</v>
      </c>
      <c r="B1" s="6" t="s">
        <v>2</v>
      </c>
      <c r="C1" s="6"/>
      <c r="D1" s="6" t="s">
        <v>30</v>
      </c>
      <c r="E1" s="7" t="s">
        <v>33</v>
      </c>
      <c r="F1" s="7" t="s">
        <v>34</v>
      </c>
      <c r="G1" s="8" t="s">
        <v>40</v>
      </c>
      <c r="H1" s="8" t="s">
        <v>68</v>
      </c>
      <c r="I1" s="27" t="s">
        <v>75</v>
      </c>
      <c r="J1" s="8" t="s">
        <v>84</v>
      </c>
    </row>
    <row r="2" spans="1:10" ht="42" customHeight="1">
      <c r="A2" s="5">
        <v>1</v>
      </c>
      <c r="B2" s="9" t="s">
        <v>0</v>
      </c>
      <c r="C2" s="10"/>
      <c r="D2" s="5" t="s">
        <v>31</v>
      </c>
      <c r="E2" s="5" t="s">
        <v>31</v>
      </c>
      <c r="F2" s="10" t="s">
        <v>35</v>
      </c>
      <c r="G2" s="9" t="s">
        <v>45</v>
      </c>
      <c r="H2" s="9" t="s">
        <v>69</v>
      </c>
      <c r="I2" s="28" t="s">
        <v>45</v>
      </c>
      <c r="J2" s="9" t="s">
        <v>45</v>
      </c>
    </row>
    <row r="3" spans="1:10" ht="33.75" customHeight="1">
      <c r="A3" s="5">
        <v>2</v>
      </c>
      <c r="B3" s="9" t="s">
        <v>3</v>
      </c>
      <c r="C3" s="10"/>
      <c r="D3" s="5" t="s">
        <v>31</v>
      </c>
      <c r="E3" s="5" t="s">
        <v>31</v>
      </c>
      <c r="F3" s="10" t="s">
        <v>36</v>
      </c>
      <c r="G3" s="9" t="s">
        <v>45</v>
      </c>
      <c r="H3" s="9" t="s">
        <v>69</v>
      </c>
      <c r="I3" s="28" t="s">
        <v>45</v>
      </c>
      <c r="J3" s="9" t="s">
        <v>45</v>
      </c>
    </row>
    <row r="4" spans="1:10" ht="56.25" customHeight="1">
      <c r="A4" s="5">
        <v>3</v>
      </c>
      <c r="B4" s="9" t="s">
        <v>4</v>
      </c>
      <c r="C4" s="10"/>
      <c r="D4" s="5" t="s">
        <v>31</v>
      </c>
      <c r="E4" s="5" t="s">
        <v>31</v>
      </c>
      <c r="F4" s="10" t="s">
        <v>31</v>
      </c>
      <c r="G4" s="9" t="s">
        <v>66</v>
      </c>
      <c r="H4" s="9" t="s">
        <v>73</v>
      </c>
      <c r="I4" s="28" t="s">
        <v>45</v>
      </c>
      <c r="J4" s="9" t="s">
        <v>45</v>
      </c>
    </row>
    <row r="5" spans="1:10" ht="54.75" customHeight="1">
      <c r="A5" s="5">
        <v>4</v>
      </c>
      <c r="B5" s="9" t="s">
        <v>5</v>
      </c>
      <c r="C5" s="10"/>
      <c r="D5" s="5" t="s">
        <v>31</v>
      </c>
      <c r="E5" s="5" t="s">
        <v>31</v>
      </c>
      <c r="F5" s="10" t="s">
        <v>37</v>
      </c>
      <c r="G5" s="9" t="s">
        <v>47</v>
      </c>
      <c r="H5" s="9" t="s">
        <v>77</v>
      </c>
      <c r="I5" s="28" t="s">
        <v>76</v>
      </c>
      <c r="J5" s="9" t="s">
        <v>45</v>
      </c>
    </row>
    <row r="6" spans="1:10" ht="33.75" customHeight="1">
      <c r="A6" s="5">
        <v>5</v>
      </c>
      <c r="B6" s="9" t="s">
        <v>32</v>
      </c>
      <c r="C6" s="10"/>
      <c r="D6" s="5" t="s">
        <v>31</v>
      </c>
      <c r="E6" s="5" t="s">
        <v>31</v>
      </c>
      <c r="F6" s="10" t="s">
        <v>31</v>
      </c>
      <c r="G6" s="9" t="s">
        <v>44</v>
      </c>
      <c r="H6" s="9" t="s">
        <v>71</v>
      </c>
      <c r="I6" s="28" t="s">
        <v>79</v>
      </c>
      <c r="J6" s="9" t="s">
        <v>45</v>
      </c>
    </row>
    <row r="7" spans="1:10" ht="51" customHeight="1">
      <c r="A7" s="5">
        <v>6</v>
      </c>
      <c r="B7" s="9" t="s">
        <v>6</v>
      </c>
      <c r="C7" s="10"/>
      <c r="D7" s="5" t="s">
        <v>31</v>
      </c>
      <c r="E7" s="5" t="s">
        <v>31</v>
      </c>
      <c r="F7" s="10" t="s">
        <v>31</v>
      </c>
      <c r="G7" s="9" t="s">
        <v>44</v>
      </c>
      <c r="H7" s="9" t="s">
        <v>73</v>
      </c>
      <c r="I7" s="28" t="s">
        <v>45</v>
      </c>
      <c r="J7" s="9" t="s">
        <v>45</v>
      </c>
    </row>
    <row r="8" spans="1:10" ht="45.75" customHeight="1">
      <c r="A8" s="5">
        <v>7</v>
      </c>
      <c r="B8" s="9" t="s">
        <v>7</v>
      </c>
      <c r="C8" s="10"/>
      <c r="D8" s="5" t="s">
        <v>31</v>
      </c>
      <c r="E8" s="5" t="s">
        <v>31</v>
      </c>
      <c r="F8" s="10" t="s">
        <v>31</v>
      </c>
      <c r="G8" s="9" t="s">
        <v>44</v>
      </c>
      <c r="H8" s="9" t="s">
        <v>74</v>
      </c>
      <c r="I8" s="28" t="s">
        <v>74</v>
      </c>
      <c r="J8" s="9" t="s">
        <v>82</v>
      </c>
    </row>
    <row r="9" spans="1:10" ht="51" customHeight="1">
      <c r="A9" s="5">
        <v>8</v>
      </c>
      <c r="B9" s="9" t="s">
        <v>8</v>
      </c>
      <c r="C9" s="10"/>
      <c r="D9" s="5" t="s">
        <v>31</v>
      </c>
      <c r="E9" s="5" t="s">
        <v>31</v>
      </c>
      <c r="F9" s="10" t="s">
        <v>31</v>
      </c>
      <c r="G9" s="9" t="s">
        <v>44</v>
      </c>
      <c r="H9" s="9" t="s">
        <v>31</v>
      </c>
      <c r="I9" s="28" t="s">
        <v>78</v>
      </c>
      <c r="J9" s="30" t="s">
        <v>85</v>
      </c>
    </row>
    <row r="10" spans="1:10" ht="65.25" customHeight="1">
      <c r="A10" s="5">
        <v>9</v>
      </c>
      <c r="B10" s="9" t="s">
        <v>42</v>
      </c>
      <c r="C10" s="10" t="s">
        <v>38</v>
      </c>
      <c r="D10" s="5"/>
      <c r="E10" s="5"/>
      <c r="F10" s="10"/>
      <c r="G10" s="9" t="s">
        <v>43</v>
      </c>
      <c r="H10" s="9" t="s">
        <v>72</v>
      </c>
      <c r="I10" s="28" t="s">
        <v>76</v>
      </c>
      <c r="J10" s="9" t="s">
        <v>45</v>
      </c>
    </row>
    <row r="11" spans="1:10" ht="65.25" customHeight="1">
      <c r="A11" s="25">
        <v>10</v>
      </c>
      <c r="B11" s="9" t="s">
        <v>80</v>
      </c>
      <c r="C11" s="10" t="s">
        <v>38</v>
      </c>
      <c r="D11" s="25"/>
      <c r="E11" s="25"/>
      <c r="F11" s="10"/>
      <c r="G11" s="9"/>
      <c r="H11" s="9"/>
      <c r="I11" s="28"/>
      <c r="J11" s="9" t="s">
        <v>81</v>
      </c>
    </row>
    <row r="12" spans="1:10">
      <c r="B12" s="11"/>
      <c r="C12" s="12"/>
    </row>
    <row r="13" spans="1:10">
      <c r="B13" s="11"/>
      <c r="C13" s="12"/>
    </row>
    <row r="14" spans="1:10">
      <c r="B14" s="11"/>
      <c r="C14" s="12"/>
    </row>
    <row r="15" spans="1:10">
      <c r="B15" s="11"/>
      <c r="C15" s="12"/>
    </row>
    <row r="16" spans="1:10">
      <c r="B16" s="11"/>
      <c r="C16" s="12"/>
    </row>
    <row r="17" spans="2:3">
      <c r="B17" s="11"/>
      <c r="C17" s="12"/>
    </row>
    <row r="18" spans="2:3">
      <c r="B18" s="11"/>
      <c r="C18" s="12"/>
    </row>
    <row r="19" spans="2:3">
      <c r="B19" s="11"/>
      <c r="C19" s="12"/>
    </row>
    <row r="20" spans="2:3">
      <c r="B20" s="11"/>
      <c r="C20" s="12"/>
    </row>
    <row r="21" spans="2:3">
      <c r="B21" s="11"/>
      <c r="C21" s="12"/>
    </row>
    <row r="22" spans="2:3">
      <c r="B22" s="11"/>
      <c r="C22" s="12"/>
    </row>
    <row r="23" spans="2:3">
      <c r="B23" s="11"/>
      <c r="C23" s="12"/>
    </row>
    <row r="24" spans="2:3">
      <c r="B24" s="11"/>
      <c r="C24" s="1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opLeftCell="A37" workbookViewId="0">
      <selection activeCell="A29" sqref="A29"/>
    </sheetView>
  </sheetViews>
  <sheetFormatPr defaultRowHeight="13.5"/>
  <sheetData>
    <row r="1" spans="1:1">
      <c r="A1" t="s">
        <v>39</v>
      </c>
    </row>
    <row r="25" spans="1:1">
      <c r="A25" t="s">
        <v>83</v>
      </c>
    </row>
    <row r="28" spans="1:1">
      <c r="A28" t="s">
        <v>41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8"/>
  <sheetViews>
    <sheetView topLeftCell="A22" workbookViewId="0">
      <selection activeCell="A79" sqref="A79"/>
    </sheetView>
  </sheetViews>
  <sheetFormatPr defaultRowHeight="13.5"/>
  <sheetData>
    <row r="1" spans="1:1">
      <c r="A1" t="s">
        <v>39</v>
      </c>
    </row>
    <row r="44" spans="1:1">
      <c r="A44" t="s">
        <v>41</v>
      </c>
    </row>
    <row r="76" spans="1:1">
      <c r="A76" t="s">
        <v>46</v>
      </c>
    </row>
    <row r="78" spans="1:1">
      <c r="A78" t="s">
        <v>70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RowHeight="48" customHeight="1"/>
  <cols>
    <col min="1" max="1" width="5" style="2" customWidth="1"/>
    <col min="2" max="3" width="19.375" style="2" customWidth="1"/>
    <col min="4" max="4" width="7.5" style="2" customWidth="1"/>
    <col min="5" max="5" width="42.375" style="1" customWidth="1"/>
    <col min="6" max="6" width="30.875" style="1" customWidth="1"/>
    <col min="7" max="7" width="15.25" style="29" customWidth="1"/>
    <col min="8" max="8" width="15.25" style="1" customWidth="1"/>
    <col min="9" max="9" width="32.75" style="1" customWidth="1"/>
    <col min="10" max="16384" width="9" style="1"/>
  </cols>
  <sheetData>
    <row r="1" spans="1:9" ht="19.5" customHeight="1">
      <c r="A1" s="6" t="s">
        <v>1</v>
      </c>
      <c r="B1" s="6" t="s">
        <v>86</v>
      </c>
      <c r="C1" s="6" t="s">
        <v>89</v>
      </c>
      <c r="D1" s="6"/>
      <c r="E1" s="6" t="s">
        <v>2</v>
      </c>
      <c r="F1" s="6" t="s">
        <v>91</v>
      </c>
      <c r="G1" s="27" t="s">
        <v>167</v>
      </c>
      <c r="H1" s="8" t="s">
        <v>249</v>
      </c>
      <c r="I1" s="105" t="s">
        <v>251</v>
      </c>
    </row>
    <row r="2" spans="1:9" ht="93.75" customHeight="1">
      <c r="A2" s="26">
        <v>1</v>
      </c>
      <c r="B2" s="26" t="s">
        <v>88</v>
      </c>
      <c r="C2" s="26" t="s">
        <v>90</v>
      </c>
      <c r="D2" s="26"/>
      <c r="E2" s="9" t="s">
        <v>155</v>
      </c>
      <c r="F2" s="9" t="s">
        <v>146</v>
      </c>
      <c r="G2" s="28" t="s">
        <v>166</v>
      </c>
      <c r="H2" s="9" t="s">
        <v>166</v>
      </c>
      <c r="I2" s="4" t="s">
        <v>252</v>
      </c>
    </row>
    <row r="3" spans="1:9" ht="48" customHeight="1">
      <c r="A3" s="26">
        <v>2</v>
      </c>
      <c r="B3" s="26" t="s">
        <v>88</v>
      </c>
      <c r="C3" s="26" t="s">
        <v>92</v>
      </c>
      <c r="D3" s="26"/>
      <c r="E3" s="9" t="s">
        <v>157</v>
      </c>
      <c r="F3" s="9" t="s">
        <v>143</v>
      </c>
      <c r="G3" s="28" t="s">
        <v>166</v>
      </c>
      <c r="H3" s="9" t="s">
        <v>166</v>
      </c>
      <c r="I3" s="9" t="s">
        <v>166</v>
      </c>
    </row>
    <row r="4" spans="1:9" ht="48" customHeight="1">
      <c r="A4" s="26">
        <v>3</v>
      </c>
      <c r="B4" s="26" t="s">
        <v>142</v>
      </c>
      <c r="C4" s="26" t="s">
        <v>144</v>
      </c>
      <c r="D4" s="26"/>
      <c r="E4" s="9" t="s">
        <v>156</v>
      </c>
      <c r="F4" s="9" t="s">
        <v>147</v>
      </c>
      <c r="G4" s="28" t="s">
        <v>166</v>
      </c>
      <c r="H4" s="9" t="s">
        <v>166</v>
      </c>
      <c r="I4" s="9" t="s">
        <v>166</v>
      </c>
    </row>
    <row r="5" spans="1:9" ht="48" customHeight="1">
      <c r="A5" s="26">
        <v>4</v>
      </c>
      <c r="B5" s="26" t="s">
        <v>142</v>
      </c>
      <c r="C5" s="26" t="s">
        <v>148</v>
      </c>
      <c r="D5" s="26"/>
      <c r="E5" s="9" t="s">
        <v>158</v>
      </c>
      <c r="F5" s="9" t="s">
        <v>149</v>
      </c>
      <c r="G5" s="28" t="s">
        <v>166</v>
      </c>
      <c r="H5" s="9" t="s">
        <v>166</v>
      </c>
      <c r="I5" s="9" t="s">
        <v>166</v>
      </c>
    </row>
    <row r="6" spans="1:9" ht="48" customHeight="1">
      <c r="A6" s="26">
        <v>5</v>
      </c>
      <c r="B6" s="26" t="s">
        <v>150</v>
      </c>
      <c r="C6" s="26" t="s">
        <v>151</v>
      </c>
      <c r="D6" s="26" t="s">
        <v>152</v>
      </c>
      <c r="E6" s="9" t="s">
        <v>159</v>
      </c>
      <c r="F6" s="9"/>
      <c r="G6" s="28" t="s">
        <v>166</v>
      </c>
      <c r="H6" s="9" t="s">
        <v>166</v>
      </c>
      <c r="I6" s="9" t="s">
        <v>166</v>
      </c>
    </row>
    <row r="7" spans="1:9" ht="48" customHeight="1">
      <c r="A7" s="26">
        <v>6</v>
      </c>
      <c r="B7" s="26" t="s">
        <v>150</v>
      </c>
      <c r="C7" s="26"/>
      <c r="D7" s="26"/>
      <c r="E7" s="9" t="s">
        <v>253</v>
      </c>
      <c r="F7" s="9"/>
      <c r="G7" s="28" t="s">
        <v>166</v>
      </c>
      <c r="H7" s="9" t="s">
        <v>166</v>
      </c>
      <c r="I7" s="9" t="s">
        <v>166</v>
      </c>
    </row>
    <row r="8" spans="1:9" ht="48" customHeight="1">
      <c r="A8" s="26">
        <v>7</v>
      </c>
      <c r="B8" s="26" t="s">
        <v>163</v>
      </c>
      <c r="C8" s="26"/>
      <c r="D8" s="26"/>
      <c r="E8" s="9" t="s">
        <v>164</v>
      </c>
      <c r="F8" s="9" t="s">
        <v>165</v>
      </c>
      <c r="G8" s="28" t="s">
        <v>166</v>
      </c>
      <c r="H8" s="9" t="s">
        <v>166</v>
      </c>
      <c r="I8" s="9" t="s">
        <v>166</v>
      </c>
    </row>
    <row r="9" spans="1:9" ht="70.5" customHeight="1">
      <c r="A9" s="79">
        <v>8</v>
      </c>
      <c r="B9" s="79" t="s">
        <v>241</v>
      </c>
      <c r="C9" s="79" t="s">
        <v>242</v>
      </c>
      <c r="D9" s="79" t="s">
        <v>240</v>
      </c>
      <c r="E9" s="9" t="s">
        <v>245</v>
      </c>
      <c r="F9" s="9" t="s">
        <v>248</v>
      </c>
      <c r="G9" s="104"/>
      <c r="H9" s="9" t="s">
        <v>166</v>
      </c>
      <c r="I9" s="9" t="s">
        <v>254</v>
      </c>
    </row>
    <row r="10" spans="1:9" ht="48" customHeight="1">
      <c r="A10" s="79">
        <v>9</v>
      </c>
      <c r="B10" s="79" t="s">
        <v>244</v>
      </c>
      <c r="C10" s="79" t="s">
        <v>243</v>
      </c>
      <c r="D10" s="79" t="s">
        <v>240</v>
      </c>
      <c r="E10" s="9" t="s">
        <v>246</v>
      </c>
      <c r="F10" s="9" t="s">
        <v>247</v>
      </c>
      <c r="G10" s="104"/>
      <c r="H10" s="9" t="s">
        <v>166</v>
      </c>
      <c r="I10" s="9" t="s">
        <v>255</v>
      </c>
    </row>
    <row r="11" spans="1:9" ht="48" customHeight="1">
      <c r="E11" s="11"/>
      <c r="F11" s="11"/>
    </row>
    <row r="12" spans="1:9" ht="48" customHeight="1">
      <c r="E12" s="11"/>
      <c r="F12" s="11"/>
    </row>
    <row r="13" spans="1:9" ht="48" customHeight="1">
      <c r="E13" s="11"/>
      <c r="F13" s="11"/>
    </row>
    <row r="14" spans="1:9" ht="48" customHeight="1">
      <c r="E14" s="11"/>
      <c r="F14" s="11"/>
    </row>
    <row r="15" spans="1:9" ht="48" customHeight="1">
      <c r="E15" s="11"/>
      <c r="F15" s="11"/>
    </row>
    <row r="16" spans="1:9" ht="48" customHeight="1">
      <c r="E16" s="11"/>
      <c r="F16" s="11"/>
    </row>
    <row r="17" spans="5:6" ht="48" customHeight="1">
      <c r="E17" s="11"/>
      <c r="F17" s="11"/>
    </row>
    <row r="18" spans="5:6" ht="48" customHeight="1">
      <c r="E18" s="11"/>
      <c r="F18" s="11"/>
    </row>
    <row r="19" spans="5:6" ht="48" customHeight="1">
      <c r="E19" s="11"/>
      <c r="F19" s="11"/>
    </row>
    <row r="20" spans="5:6" ht="48" customHeight="1">
      <c r="E20" s="11"/>
      <c r="F20" s="11"/>
    </row>
    <row r="21" spans="5:6" ht="48" customHeight="1">
      <c r="E21" s="11"/>
      <c r="F21" s="1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133"/>
  <sheetViews>
    <sheetView workbookViewId="0">
      <selection activeCell="N133" sqref="N133"/>
    </sheetView>
  </sheetViews>
  <sheetFormatPr defaultRowHeight="13.5"/>
  <sheetData>
    <row r="1" spans="1:1">
      <c r="A1" t="s">
        <v>39</v>
      </c>
    </row>
    <row r="31" spans="1:1">
      <c r="A31" t="s">
        <v>145</v>
      </c>
    </row>
    <row r="34" spans="1:1">
      <c r="A34" t="s">
        <v>41</v>
      </c>
    </row>
    <row r="59" spans="1:1">
      <c r="A59" t="s">
        <v>161</v>
      </c>
    </row>
    <row r="61" spans="1:1">
      <c r="A61" t="s">
        <v>70</v>
      </c>
    </row>
    <row r="110" spans="1:1">
      <c r="A110" t="s">
        <v>160</v>
      </c>
    </row>
    <row r="113" spans="1:1">
      <c r="A113" t="s">
        <v>162</v>
      </c>
    </row>
    <row r="132" spans="1:1">
      <c r="A132" t="s">
        <v>168</v>
      </c>
    </row>
    <row r="133" spans="1:1">
      <c r="A133" t="s">
        <v>250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"/>
  <sheetViews>
    <sheetView showZeros="0" workbookViewId="0">
      <pane xSplit="3" ySplit="3" topLeftCell="D4" activePane="bottomRight" state="frozen"/>
      <selection activeCell="H25" sqref="H25"/>
      <selection pane="topRight" activeCell="H25" sqref="H25"/>
      <selection pane="bottomLeft" activeCell="H25" sqref="H25"/>
      <selection pane="bottomRight" activeCell="E22" sqref="E22"/>
    </sheetView>
  </sheetViews>
  <sheetFormatPr defaultRowHeight="17.25" customHeight="1"/>
  <cols>
    <col min="1" max="1" width="4.5" style="46" customWidth="1"/>
    <col min="2" max="2" width="29.75" style="31" customWidth="1"/>
    <col min="3" max="3" width="2.375" style="31" hidden="1" customWidth="1"/>
    <col min="4" max="7" width="11.5" style="31" customWidth="1"/>
    <col min="8" max="8" width="25.5" style="31" customWidth="1"/>
    <col min="9" max="16384" width="9" style="31"/>
  </cols>
  <sheetData>
    <row r="1" spans="1:9" ht="27.75" customHeight="1">
      <c r="A1" s="120" t="s">
        <v>93</v>
      </c>
      <c r="B1" s="120"/>
      <c r="C1" s="120"/>
      <c r="D1" s="120"/>
      <c r="E1" s="120"/>
      <c r="F1" s="120"/>
      <c r="G1" s="120"/>
    </row>
    <row r="2" spans="1:9" s="35" customFormat="1" ht="17.25" customHeight="1">
      <c r="A2" s="32" t="s">
        <v>94</v>
      </c>
      <c r="B2" s="32" t="s">
        <v>95</v>
      </c>
      <c r="C2" s="33"/>
      <c r="D2" s="34" t="s">
        <v>96</v>
      </c>
      <c r="E2" s="32"/>
      <c r="F2" s="121" t="s">
        <v>97</v>
      </c>
      <c r="G2" s="121"/>
    </row>
    <row r="3" spans="1:9" s="38" customFormat="1" ht="17.25" customHeight="1">
      <c r="A3" s="36" t="s">
        <v>98</v>
      </c>
      <c r="B3" s="37" t="s">
        <v>99</v>
      </c>
      <c r="C3" s="37" t="s">
        <v>100</v>
      </c>
      <c r="D3" s="37" t="s">
        <v>101</v>
      </c>
      <c r="E3" s="37" t="s">
        <v>102</v>
      </c>
      <c r="F3" s="37" t="s">
        <v>103</v>
      </c>
      <c r="G3" s="37" t="s">
        <v>104</v>
      </c>
    </row>
    <row r="4" spans="1:9" s="41" customFormat="1" ht="17.25" customHeight="1">
      <c r="A4" s="39">
        <v>1</v>
      </c>
      <c r="B4" s="40" t="s">
        <v>105</v>
      </c>
      <c r="C4" s="40"/>
      <c r="D4" s="40" t="s">
        <v>106</v>
      </c>
      <c r="E4" s="40">
        <v>1000</v>
      </c>
      <c r="F4" s="40">
        <f>SUM(E4:E4)</f>
        <v>1000</v>
      </c>
      <c r="G4" s="40"/>
    </row>
    <row r="5" spans="1:9" s="41" customFormat="1" ht="17.25" customHeight="1">
      <c r="A5" s="39">
        <v>2</v>
      </c>
      <c r="B5" s="40" t="s">
        <v>105</v>
      </c>
      <c r="C5" s="40"/>
      <c r="D5" s="40" t="s">
        <v>107</v>
      </c>
      <c r="E5" s="40">
        <v>2580</v>
      </c>
      <c r="F5" s="40">
        <f>SUM(E5:E5)</f>
        <v>2580</v>
      </c>
      <c r="G5" s="40"/>
    </row>
    <row r="6" spans="1:9" s="41" customFormat="1" ht="17.25" customHeight="1">
      <c r="A6" s="122" t="s">
        <v>59</v>
      </c>
      <c r="B6" s="123"/>
      <c r="C6" s="42"/>
      <c r="D6" s="42"/>
      <c r="E6" s="42">
        <f>SUM(E4:E5)</f>
        <v>3580</v>
      </c>
      <c r="F6" s="42">
        <f>SUM(F4:F5)</f>
        <v>3580</v>
      </c>
      <c r="G6" s="42"/>
      <c r="I6" s="41" t="s">
        <v>108</v>
      </c>
    </row>
    <row r="7" spans="1:9" ht="17.25" customHeight="1">
      <c r="A7" s="124" t="s">
        <v>109</v>
      </c>
      <c r="B7" s="124"/>
      <c r="C7" s="43"/>
      <c r="D7" s="43" t="s">
        <v>153</v>
      </c>
      <c r="E7" s="43"/>
      <c r="F7" s="44" t="s">
        <v>29</v>
      </c>
      <c r="G7" s="45"/>
    </row>
    <row r="10" spans="1:9" ht="17.25" customHeight="1">
      <c r="B10" s="31" t="s">
        <v>110</v>
      </c>
    </row>
    <row r="11" spans="1:9" ht="17.25" customHeight="1">
      <c r="A11" s="32" t="s">
        <v>94</v>
      </c>
      <c r="B11" s="32" t="s">
        <v>95</v>
      </c>
      <c r="C11" s="33"/>
      <c r="D11" s="33"/>
      <c r="E11" s="32"/>
      <c r="F11" s="121" t="s">
        <v>97</v>
      </c>
      <c r="G11" s="121"/>
    </row>
    <row r="12" spans="1:9" ht="25.5" customHeight="1">
      <c r="A12" s="36" t="s">
        <v>98</v>
      </c>
      <c r="B12" s="37" t="s">
        <v>99</v>
      </c>
      <c r="C12" s="37" t="s">
        <v>100</v>
      </c>
      <c r="D12" s="37" t="s">
        <v>101</v>
      </c>
      <c r="E12" s="37" t="s">
        <v>102</v>
      </c>
      <c r="F12" s="37" t="s">
        <v>103</v>
      </c>
      <c r="G12" s="37" t="s">
        <v>104</v>
      </c>
    </row>
    <row r="13" spans="1:9" ht="17.25" customHeight="1">
      <c r="A13" s="39">
        <v>1</v>
      </c>
      <c r="B13" s="31" t="s">
        <v>111</v>
      </c>
      <c r="C13" s="47" t="s">
        <v>112</v>
      </c>
      <c r="D13" s="40"/>
      <c r="E13" s="40">
        <v>500</v>
      </c>
      <c r="F13" s="40">
        <f>SUM(E13:E13)</f>
        <v>500</v>
      </c>
      <c r="G13" s="40"/>
    </row>
    <row r="14" spans="1:9" ht="17.25" hidden="1" customHeight="1">
      <c r="A14" s="39"/>
      <c r="B14" s="40"/>
      <c r="C14" s="40"/>
      <c r="D14" s="40"/>
      <c r="E14" s="40"/>
      <c r="F14" s="40">
        <f>SUM(E14:E14)</f>
        <v>0</v>
      </c>
      <c r="G14" s="40"/>
    </row>
    <row r="15" spans="1:9" ht="17.25" customHeight="1">
      <c r="A15" s="48"/>
      <c r="B15" s="49" t="s">
        <v>113</v>
      </c>
      <c r="C15" s="49"/>
      <c r="D15" s="49"/>
      <c r="E15" s="49">
        <f>SUM(E13:E14)</f>
        <v>500</v>
      </c>
      <c r="F15" s="49">
        <f>SUM(F13:F14)</f>
        <v>500</v>
      </c>
      <c r="G15" s="49"/>
    </row>
  </sheetData>
  <mergeCells count="5">
    <mergeCell ref="A1:G1"/>
    <mergeCell ref="F2:G2"/>
    <mergeCell ref="A6:B6"/>
    <mergeCell ref="A7:B7"/>
    <mergeCell ref="F11:G11"/>
  </mergeCells>
  <phoneticPr fontId="1" type="noConversion"/>
  <printOptions horizontalCentered="1"/>
  <pageMargins left="0" right="0" top="0.71" bottom="0" header="0.31496062992125984" footer="0"/>
  <pageSetup paperSize="9" orientation="portrait" blackAndWhite="1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5"/>
  <sheetViews>
    <sheetView showZeros="0" zoomScaleNormal="100" workbookViewId="0">
      <pane xSplit="2" ySplit="4" topLeftCell="C5" activePane="bottomRight" state="frozen"/>
      <selection activeCell="C26" sqref="C26"/>
      <selection pane="topRight" activeCell="C26" sqref="C26"/>
      <selection pane="bottomLeft" activeCell="C26" sqref="C26"/>
      <selection pane="bottomRight" activeCell="D31" sqref="D31"/>
    </sheetView>
  </sheetViews>
  <sheetFormatPr defaultColWidth="9" defaultRowHeight="12"/>
  <cols>
    <col min="1" max="1" width="7" style="69" customWidth="1"/>
    <col min="2" max="2" width="16.5" style="58" customWidth="1"/>
    <col min="3" max="4" width="11.625" style="58" customWidth="1"/>
    <col min="5" max="5" width="9.5" style="58" customWidth="1"/>
    <col min="6" max="6" width="10.5" style="58" customWidth="1"/>
    <col min="7" max="7" width="10.75" style="58" customWidth="1"/>
    <col min="8" max="8" width="9.375" style="58" customWidth="1"/>
    <col min="9" max="248" width="9" style="58"/>
    <col min="249" max="249" width="5.125" style="58" customWidth="1"/>
    <col min="250" max="250" width="11" style="58" customWidth="1"/>
    <col min="251" max="251" width="6.75" style="58" customWidth="1"/>
    <col min="252" max="252" width="8.5" style="58" customWidth="1"/>
    <col min="253" max="253" width="6.875" style="58" customWidth="1"/>
    <col min="254" max="254" width="8" style="58" customWidth="1"/>
    <col min="255" max="255" width="6.875" style="58" customWidth="1"/>
    <col min="256" max="256" width="7.75" style="58" customWidth="1"/>
    <col min="257" max="257" width="6.125" style="58" customWidth="1"/>
    <col min="258" max="258" width="8" style="58" customWidth="1"/>
    <col min="259" max="259" width="8.625" style="58" customWidth="1"/>
    <col min="260" max="260" width="7.875" style="58" customWidth="1"/>
    <col min="261" max="261" width="0.625" style="58" customWidth="1"/>
    <col min="262" max="504" width="9" style="58"/>
    <col min="505" max="505" width="5.125" style="58" customWidth="1"/>
    <col min="506" max="506" width="11" style="58" customWidth="1"/>
    <col min="507" max="507" width="6.75" style="58" customWidth="1"/>
    <col min="508" max="508" width="8.5" style="58" customWidth="1"/>
    <col min="509" max="509" width="6.875" style="58" customWidth="1"/>
    <col min="510" max="510" width="8" style="58" customWidth="1"/>
    <col min="511" max="511" width="6.875" style="58" customWidth="1"/>
    <col min="512" max="512" width="7.75" style="58" customWidth="1"/>
    <col min="513" max="513" width="6.125" style="58" customWidth="1"/>
    <col min="514" max="514" width="8" style="58" customWidth="1"/>
    <col min="515" max="515" width="8.625" style="58" customWidth="1"/>
    <col min="516" max="516" width="7.875" style="58" customWidth="1"/>
    <col min="517" max="517" width="0.625" style="58" customWidth="1"/>
    <col min="518" max="760" width="9" style="58"/>
    <col min="761" max="761" width="5.125" style="58" customWidth="1"/>
    <col min="762" max="762" width="11" style="58" customWidth="1"/>
    <col min="763" max="763" width="6.75" style="58" customWidth="1"/>
    <col min="764" max="764" width="8.5" style="58" customWidth="1"/>
    <col min="765" max="765" width="6.875" style="58" customWidth="1"/>
    <col min="766" max="766" width="8" style="58" customWidth="1"/>
    <col min="767" max="767" width="6.875" style="58" customWidth="1"/>
    <col min="768" max="768" width="7.75" style="58" customWidth="1"/>
    <col min="769" max="769" width="6.125" style="58" customWidth="1"/>
    <col min="770" max="770" width="8" style="58" customWidth="1"/>
    <col min="771" max="771" width="8.625" style="58" customWidth="1"/>
    <col min="772" max="772" width="7.875" style="58" customWidth="1"/>
    <col min="773" max="773" width="0.625" style="58" customWidth="1"/>
    <col min="774" max="1016" width="9" style="58"/>
    <col min="1017" max="1017" width="5.125" style="58" customWidth="1"/>
    <col min="1018" max="1018" width="11" style="58" customWidth="1"/>
    <col min="1019" max="1019" width="6.75" style="58" customWidth="1"/>
    <col min="1020" max="1020" width="8.5" style="58" customWidth="1"/>
    <col min="1021" max="1021" width="6.875" style="58" customWidth="1"/>
    <col min="1022" max="1022" width="8" style="58" customWidth="1"/>
    <col min="1023" max="1023" width="6.875" style="58" customWidth="1"/>
    <col min="1024" max="1024" width="7.75" style="58" customWidth="1"/>
    <col min="1025" max="1025" width="6.125" style="58" customWidth="1"/>
    <col min="1026" max="1026" width="8" style="58" customWidth="1"/>
    <col min="1027" max="1027" width="8.625" style="58" customWidth="1"/>
    <col min="1028" max="1028" width="7.875" style="58" customWidth="1"/>
    <col min="1029" max="1029" width="0.625" style="58" customWidth="1"/>
    <col min="1030" max="1272" width="9" style="58"/>
    <col min="1273" max="1273" width="5.125" style="58" customWidth="1"/>
    <col min="1274" max="1274" width="11" style="58" customWidth="1"/>
    <col min="1275" max="1275" width="6.75" style="58" customWidth="1"/>
    <col min="1276" max="1276" width="8.5" style="58" customWidth="1"/>
    <col min="1277" max="1277" width="6.875" style="58" customWidth="1"/>
    <col min="1278" max="1278" width="8" style="58" customWidth="1"/>
    <col min="1279" max="1279" width="6.875" style="58" customWidth="1"/>
    <col min="1280" max="1280" width="7.75" style="58" customWidth="1"/>
    <col min="1281" max="1281" width="6.125" style="58" customWidth="1"/>
    <col min="1282" max="1282" width="8" style="58" customWidth="1"/>
    <col min="1283" max="1283" width="8.625" style="58" customWidth="1"/>
    <col min="1284" max="1284" width="7.875" style="58" customWidth="1"/>
    <col min="1285" max="1285" width="0.625" style="58" customWidth="1"/>
    <col min="1286" max="1528" width="9" style="58"/>
    <col min="1529" max="1529" width="5.125" style="58" customWidth="1"/>
    <col min="1530" max="1530" width="11" style="58" customWidth="1"/>
    <col min="1531" max="1531" width="6.75" style="58" customWidth="1"/>
    <col min="1532" max="1532" width="8.5" style="58" customWidth="1"/>
    <col min="1533" max="1533" width="6.875" style="58" customWidth="1"/>
    <col min="1534" max="1534" width="8" style="58" customWidth="1"/>
    <col min="1535" max="1535" width="6.875" style="58" customWidth="1"/>
    <col min="1536" max="1536" width="7.75" style="58" customWidth="1"/>
    <col min="1537" max="1537" width="6.125" style="58" customWidth="1"/>
    <col min="1538" max="1538" width="8" style="58" customWidth="1"/>
    <col min="1539" max="1539" width="8.625" style="58" customWidth="1"/>
    <col min="1540" max="1540" width="7.875" style="58" customWidth="1"/>
    <col min="1541" max="1541" width="0.625" style="58" customWidth="1"/>
    <col min="1542" max="1784" width="9" style="58"/>
    <col min="1785" max="1785" width="5.125" style="58" customWidth="1"/>
    <col min="1786" max="1786" width="11" style="58" customWidth="1"/>
    <col min="1787" max="1787" width="6.75" style="58" customWidth="1"/>
    <col min="1788" max="1788" width="8.5" style="58" customWidth="1"/>
    <col min="1789" max="1789" width="6.875" style="58" customWidth="1"/>
    <col min="1790" max="1790" width="8" style="58" customWidth="1"/>
    <col min="1791" max="1791" width="6.875" style="58" customWidth="1"/>
    <col min="1792" max="1792" width="7.75" style="58" customWidth="1"/>
    <col min="1793" max="1793" width="6.125" style="58" customWidth="1"/>
    <col min="1794" max="1794" width="8" style="58" customWidth="1"/>
    <col min="1795" max="1795" width="8.625" style="58" customWidth="1"/>
    <col min="1796" max="1796" width="7.875" style="58" customWidth="1"/>
    <col min="1797" max="1797" width="0.625" style="58" customWidth="1"/>
    <col min="1798" max="2040" width="9" style="58"/>
    <col min="2041" max="2041" width="5.125" style="58" customWidth="1"/>
    <col min="2042" max="2042" width="11" style="58" customWidth="1"/>
    <col min="2043" max="2043" width="6.75" style="58" customWidth="1"/>
    <col min="2044" max="2044" width="8.5" style="58" customWidth="1"/>
    <col min="2045" max="2045" width="6.875" style="58" customWidth="1"/>
    <col min="2046" max="2046" width="8" style="58" customWidth="1"/>
    <col min="2047" max="2047" width="6.875" style="58" customWidth="1"/>
    <col min="2048" max="2048" width="7.75" style="58" customWidth="1"/>
    <col min="2049" max="2049" width="6.125" style="58" customWidth="1"/>
    <col min="2050" max="2050" width="8" style="58" customWidth="1"/>
    <col min="2051" max="2051" width="8.625" style="58" customWidth="1"/>
    <col min="2052" max="2052" width="7.875" style="58" customWidth="1"/>
    <col min="2053" max="2053" width="0.625" style="58" customWidth="1"/>
    <col min="2054" max="2296" width="9" style="58"/>
    <col min="2297" max="2297" width="5.125" style="58" customWidth="1"/>
    <col min="2298" max="2298" width="11" style="58" customWidth="1"/>
    <col min="2299" max="2299" width="6.75" style="58" customWidth="1"/>
    <col min="2300" max="2300" width="8.5" style="58" customWidth="1"/>
    <col min="2301" max="2301" width="6.875" style="58" customWidth="1"/>
    <col min="2302" max="2302" width="8" style="58" customWidth="1"/>
    <col min="2303" max="2303" width="6.875" style="58" customWidth="1"/>
    <col min="2304" max="2304" width="7.75" style="58" customWidth="1"/>
    <col min="2305" max="2305" width="6.125" style="58" customWidth="1"/>
    <col min="2306" max="2306" width="8" style="58" customWidth="1"/>
    <col min="2307" max="2307" width="8.625" style="58" customWidth="1"/>
    <col min="2308" max="2308" width="7.875" style="58" customWidth="1"/>
    <col min="2309" max="2309" width="0.625" style="58" customWidth="1"/>
    <col min="2310" max="2552" width="9" style="58"/>
    <col min="2553" max="2553" width="5.125" style="58" customWidth="1"/>
    <col min="2554" max="2554" width="11" style="58" customWidth="1"/>
    <col min="2555" max="2555" width="6.75" style="58" customWidth="1"/>
    <col min="2556" max="2556" width="8.5" style="58" customWidth="1"/>
    <col min="2557" max="2557" width="6.875" style="58" customWidth="1"/>
    <col min="2558" max="2558" width="8" style="58" customWidth="1"/>
    <col min="2559" max="2559" width="6.875" style="58" customWidth="1"/>
    <col min="2560" max="2560" width="7.75" style="58" customWidth="1"/>
    <col min="2561" max="2561" width="6.125" style="58" customWidth="1"/>
    <col min="2562" max="2562" width="8" style="58" customWidth="1"/>
    <col min="2563" max="2563" width="8.625" style="58" customWidth="1"/>
    <col min="2564" max="2564" width="7.875" style="58" customWidth="1"/>
    <col min="2565" max="2565" width="0.625" style="58" customWidth="1"/>
    <col min="2566" max="2808" width="9" style="58"/>
    <col min="2809" max="2809" width="5.125" style="58" customWidth="1"/>
    <col min="2810" max="2810" width="11" style="58" customWidth="1"/>
    <col min="2811" max="2811" width="6.75" style="58" customWidth="1"/>
    <col min="2812" max="2812" width="8.5" style="58" customWidth="1"/>
    <col min="2813" max="2813" width="6.875" style="58" customWidth="1"/>
    <col min="2814" max="2814" width="8" style="58" customWidth="1"/>
    <col min="2815" max="2815" width="6.875" style="58" customWidth="1"/>
    <col min="2816" max="2816" width="7.75" style="58" customWidth="1"/>
    <col min="2817" max="2817" width="6.125" style="58" customWidth="1"/>
    <col min="2818" max="2818" width="8" style="58" customWidth="1"/>
    <col min="2819" max="2819" width="8.625" style="58" customWidth="1"/>
    <col min="2820" max="2820" width="7.875" style="58" customWidth="1"/>
    <col min="2821" max="2821" width="0.625" style="58" customWidth="1"/>
    <col min="2822" max="3064" width="9" style="58"/>
    <col min="3065" max="3065" width="5.125" style="58" customWidth="1"/>
    <col min="3066" max="3066" width="11" style="58" customWidth="1"/>
    <col min="3067" max="3067" width="6.75" style="58" customWidth="1"/>
    <col min="3068" max="3068" width="8.5" style="58" customWidth="1"/>
    <col min="3069" max="3069" width="6.875" style="58" customWidth="1"/>
    <col min="3070" max="3070" width="8" style="58" customWidth="1"/>
    <col min="3071" max="3071" width="6.875" style="58" customWidth="1"/>
    <col min="3072" max="3072" width="7.75" style="58" customWidth="1"/>
    <col min="3073" max="3073" width="6.125" style="58" customWidth="1"/>
    <col min="3074" max="3074" width="8" style="58" customWidth="1"/>
    <col min="3075" max="3075" width="8.625" style="58" customWidth="1"/>
    <col min="3076" max="3076" width="7.875" style="58" customWidth="1"/>
    <col min="3077" max="3077" width="0.625" style="58" customWidth="1"/>
    <col min="3078" max="3320" width="9" style="58"/>
    <col min="3321" max="3321" width="5.125" style="58" customWidth="1"/>
    <col min="3322" max="3322" width="11" style="58" customWidth="1"/>
    <col min="3323" max="3323" width="6.75" style="58" customWidth="1"/>
    <col min="3324" max="3324" width="8.5" style="58" customWidth="1"/>
    <col min="3325" max="3325" width="6.875" style="58" customWidth="1"/>
    <col min="3326" max="3326" width="8" style="58" customWidth="1"/>
    <col min="3327" max="3327" width="6.875" style="58" customWidth="1"/>
    <col min="3328" max="3328" width="7.75" style="58" customWidth="1"/>
    <col min="3329" max="3329" width="6.125" style="58" customWidth="1"/>
    <col min="3330" max="3330" width="8" style="58" customWidth="1"/>
    <col min="3331" max="3331" width="8.625" style="58" customWidth="1"/>
    <col min="3332" max="3332" width="7.875" style="58" customWidth="1"/>
    <col min="3333" max="3333" width="0.625" style="58" customWidth="1"/>
    <col min="3334" max="3576" width="9" style="58"/>
    <col min="3577" max="3577" width="5.125" style="58" customWidth="1"/>
    <col min="3578" max="3578" width="11" style="58" customWidth="1"/>
    <col min="3579" max="3579" width="6.75" style="58" customWidth="1"/>
    <col min="3580" max="3580" width="8.5" style="58" customWidth="1"/>
    <col min="3581" max="3581" width="6.875" style="58" customWidth="1"/>
    <col min="3582" max="3582" width="8" style="58" customWidth="1"/>
    <col min="3583" max="3583" width="6.875" style="58" customWidth="1"/>
    <col min="3584" max="3584" width="7.75" style="58" customWidth="1"/>
    <col min="3585" max="3585" width="6.125" style="58" customWidth="1"/>
    <col min="3586" max="3586" width="8" style="58" customWidth="1"/>
    <col min="3587" max="3587" width="8.625" style="58" customWidth="1"/>
    <col min="3588" max="3588" width="7.875" style="58" customWidth="1"/>
    <col min="3589" max="3589" width="0.625" style="58" customWidth="1"/>
    <col min="3590" max="3832" width="9" style="58"/>
    <col min="3833" max="3833" width="5.125" style="58" customWidth="1"/>
    <col min="3834" max="3834" width="11" style="58" customWidth="1"/>
    <col min="3835" max="3835" width="6.75" style="58" customWidth="1"/>
    <col min="3836" max="3836" width="8.5" style="58" customWidth="1"/>
    <col min="3837" max="3837" width="6.875" style="58" customWidth="1"/>
    <col min="3838" max="3838" width="8" style="58" customWidth="1"/>
    <col min="3839" max="3839" width="6.875" style="58" customWidth="1"/>
    <col min="3840" max="3840" width="7.75" style="58" customWidth="1"/>
    <col min="3841" max="3841" width="6.125" style="58" customWidth="1"/>
    <col min="3842" max="3842" width="8" style="58" customWidth="1"/>
    <col min="3843" max="3843" width="8.625" style="58" customWidth="1"/>
    <col min="3844" max="3844" width="7.875" style="58" customWidth="1"/>
    <col min="3845" max="3845" width="0.625" style="58" customWidth="1"/>
    <col min="3846" max="4088" width="9" style="58"/>
    <col min="4089" max="4089" width="5.125" style="58" customWidth="1"/>
    <col min="4090" max="4090" width="11" style="58" customWidth="1"/>
    <col min="4091" max="4091" width="6.75" style="58" customWidth="1"/>
    <col min="4092" max="4092" width="8.5" style="58" customWidth="1"/>
    <col min="4093" max="4093" width="6.875" style="58" customWidth="1"/>
    <col min="4094" max="4094" width="8" style="58" customWidth="1"/>
    <col min="4095" max="4095" width="6.875" style="58" customWidth="1"/>
    <col min="4096" max="4096" width="7.75" style="58" customWidth="1"/>
    <col min="4097" max="4097" width="6.125" style="58" customWidth="1"/>
    <col min="4098" max="4098" width="8" style="58" customWidth="1"/>
    <col min="4099" max="4099" width="8.625" style="58" customWidth="1"/>
    <col min="4100" max="4100" width="7.875" style="58" customWidth="1"/>
    <col min="4101" max="4101" width="0.625" style="58" customWidth="1"/>
    <col min="4102" max="4344" width="9" style="58"/>
    <col min="4345" max="4345" width="5.125" style="58" customWidth="1"/>
    <col min="4346" max="4346" width="11" style="58" customWidth="1"/>
    <col min="4347" max="4347" width="6.75" style="58" customWidth="1"/>
    <col min="4348" max="4348" width="8.5" style="58" customWidth="1"/>
    <col min="4349" max="4349" width="6.875" style="58" customWidth="1"/>
    <col min="4350" max="4350" width="8" style="58" customWidth="1"/>
    <col min="4351" max="4351" width="6.875" style="58" customWidth="1"/>
    <col min="4352" max="4352" width="7.75" style="58" customWidth="1"/>
    <col min="4353" max="4353" width="6.125" style="58" customWidth="1"/>
    <col min="4354" max="4354" width="8" style="58" customWidth="1"/>
    <col min="4355" max="4355" width="8.625" style="58" customWidth="1"/>
    <col min="4356" max="4356" width="7.875" style="58" customWidth="1"/>
    <col min="4357" max="4357" width="0.625" style="58" customWidth="1"/>
    <col min="4358" max="4600" width="9" style="58"/>
    <col min="4601" max="4601" width="5.125" style="58" customWidth="1"/>
    <col min="4602" max="4602" width="11" style="58" customWidth="1"/>
    <col min="4603" max="4603" width="6.75" style="58" customWidth="1"/>
    <col min="4604" max="4604" width="8.5" style="58" customWidth="1"/>
    <col min="4605" max="4605" width="6.875" style="58" customWidth="1"/>
    <col min="4606" max="4606" width="8" style="58" customWidth="1"/>
    <col min="4607" max="4607" width="6.875" style="58" customWidth="1"/>
    <col min="4608" max="4608" width="7.75" style="58" customWidth="1"/>
    <col min="4609" max="4609" width="6.125" style="58" customWidth="1"/>
    <col min="4610" max="4610" width="8" style="58" customWidth="1"/>
    <col min="4611" max="4611" width="8.625" style="58" customWidth="1"/>
    <col min="4612" max="4612" width="7.875" style="58" customWidth="1"/>
    <col min="4613" max="4613" width="0.625" style="58" customWidth="1"/>
    <col min="4614" max="4856" width="9" style="58"/>
    <col min="4857" max="4857" width="5.125" style="58" customWidth="1"/>
    <col min="4858" max="4858" width="11" style="58" customWidth="1"/>
    <col min="4859" max="4859" width="6.75" style="58" customWidth="1"/>
    <col min="4860" max="4860" width="8.5" style="58" customWidth="1"/>
    <col min="4861" max="4861" width="6.875" style="58" customWidth="1"/>
    <col min="4862" max="4862" width="8" style="58" customWidth="1"/>
    <col min="4863" max="4863" width="6.875" style="58" customWidth="1"/>
    <col min="4864" max="4864" width="7.75" style="58" customWidth="1"/>
    <col min="4865" max="4865" width="6.125" style="58" customWidth="1"/>
    <col min="4866" max="4866" width="8" style="58" customWidth="1"/>
    <col min="4867" max="4867" width="8.625" style="58" customWidth="1"/>
    <col min="4868" max="4868" width="7.875" style="58" customWidth="1"/>
    <col min="4869" max="4869" width="0.625" style="58" customWidth="1"/>
    <col min="4870" max="5112" width="9" style="58"/>
    <col min="5113" max="5113" width="5.125" style="58" customWidth="1"/>
    <col min="5114" max="5114" width="11" style="58" customWidth="1"/>
    <col min="5115" max="5115" width="6.75" style="58" customWidth="1"/>
    <col min="5116" max="5116" width="8.5" style="58" customWidth="1"/>
    <col min="5117" max="5117" width="6.875" style="58" customWidth="1"/>
    <col min="5118" max="5118" width="8" style="58" customWidth="1"/>
    <col min="5119" max="5119" width="6.875" style="58" customWidth="1"/>
    <col min="5120" max="5120" width="7.75" style="58" customWidth="1"/>
    <col min="5121" max="5121" width="6.125" style="58" customWidth="1"/>
    <col min="5122" max="5122" width="8" style="58" customWidth="1"/>
    <col min="5123" max="5123" width="8.625" style="58" customWidth="1"/>
    <col min="5124" max="5124" width="7.875" style="58" customWidth="1"/>
    <col min="5125" max="5125" width="0.625" style="58" customWidth="1"/>
    <col min="5126" max="5368" width="9" style="58"/>
    <col min="5369" max="5369" width="5.125" style="58" customWidth="1"/>
    <col min="5370" max="5370" width="11" style="58" customWidth="1"/>
    <col min="5371" max="5371" width="6.75" style="58" customWidth="1"/>
    <col min="5372" max="5372" width="8.5" style="58" customWidth="1"/>
    <col min="5373" max="5373" width="6.875" style="58" customWidth="1"/>
    <col min="5374" max="5374" width="8" style="58" customWidth="1"/>
    <col min="5375" max="5375" width="6.875" style="58" customWidth="1"/>
    <col min="5376" max="5376" width="7.75" style="58" customWidth="1"/>
    <col min="5377" max="5377" width="6.125" style="58" customWidth="1"/>
    <col min="5378" max="5378" width="8" style="58" customWidth="1"/>
    <col min="5379" max="5379" width="8.625" style="58" customWidth="1"/>
    <col min="5380" max="5380" width="7.875" style="58" customWidth="1"/>
    <col min="5381" max="5381" width="0.625" style="58" customWidth="1"/>
    <col min="5382" max="5624" width="9" style="58"/>
    <col min="5625" max="5625" width="5.125" style="58" customWidth="1"/>
    <col min="5626" max="5626" width="11" style="58" customWidth="1"/>
    <col min="5627" max="5627" width="6.75" style="58" customWidth="1"/>
    <col min="5628" max="5628" width="8.5" style="58" customWidth="1"/>
    <col min="5629" max="5629" width="6.875" style="58" customWidth="1"/>
    <col min="5630" max="5630" width="8" style="58" customWidth="1"/>
    <col min="5631" max="5631" width="6.875" style="58" customWidth="1"/>
    <col min="5632" max="5632" width="7.75" style="58" customWidth="1"/>
    <col min="5633" max="5633" width="6.125" style="58" customWidth="1"/>
    <col min="5634" max="5634" width="8" style="58" customWidth="1"/>
    <col min="5635" max="5635" width="8.625" style="58" customWidth="1"/>
    <col min="5636" max="5636" width="7.875" style="58" customWidth="1"/>
    <col min="5637" max="5637" width="0.625" style="58" customWidth="1"/>
    <col min="5638" max="5880" width="9" style="58"/>
    <col min="5881" max="5881" width="5.125" style="58" customWidth="1"/>
    <col min="5882" max="5882" width="11" style="58" customWidth="1"/>
    <col min="5883" max="5883" width="6.75" style="58" customWidth="1"/>
    <col min="5884" max="5884" width="8.5" style="58" customWidth="1"/>
    <col min="5885" max="5885" width="6.875" style="58" customWidth="1"/>
    <col min="5886" max="5886" width="8" style="58" customWidth="1"/>
    <col min="5887" max="5887" width="6.875" style="58" customWidth="1"/>
    <col min="5888" max="5888" width="7.75" style="58" customWidth="1"/>
    <col min="5889" max="5889" width="6.125" style="58" customWidth="1"/>
    <col min="5890" max="5890" width="8" style="58" customWidth="1"/>
    <col min="5891" max="5891" width="8.625" style="58" customWidth="1"/>
    <col min="5892" max="5892" width="7.875" style="58" customWidth="1"/>
    <col min="5893" max="5893" width="0.625" style="58" customWidth="1"/>
    <col min="5894" max="6136" width="9" style="58"/>
    <col min="6137" max="6137" width="5.125" style="58" customWidth="1"/>
    <col min="6138" max="6138" width="11" style="58" customWidth="1"/>
    <col min="6139" max="6139" width="6.75" style="58" customWidth="1"/>
    <col min="6140" max="6140" width="8.5" style="58" customWidth="1"/>
    <col min="6141" max="6141" width="6.875" style="58" customWidth="1"/>
    <col min="6142" max="6142" width="8" style="58" customWidth="1"/>
    <col min="6143" max="6143" width="6.875" style="58" customWidth="1"/>
    <col min="6144" max="6144" width="7.75" style="58" customWidth="1"/>
    <col min="6145" max="6145" width="6.125" style="58" customWidth="1"/>
    <col min="6146" max="6146" width="8" style="58" customWidth="1"/>
    <col min="6147" max="6147" width="8.625" style="58" customWidth="1"/>
    <col min="6148" max="6148" width="7.875" style="58" customWidth="1"/>
    <col min="6149" max="6149" width="0.625" style="58" customWidth="1"/>
    <col min="6150" max="6392" width="9" style="58"/>
    <col min="6393" max="6393" width="5.125" style="58" customWidth="1"/>
    <col min="6394" max="6394" width="11" style="58" customWidth="1"/>
    <col min="6395" max="6395" width="6.75" style="58" customWidth="1"/>
    <col min="6396" max="6396" width="8.5" style="58" customWidth="1"/>
    <col min="6397" max="6397" width="6.875" style="58" customWidth="1"/>
    <col min="6398" max="6398" width="8" style="58" customWidth="1"/>
    <col min="6399" max="6399" width="6.875" style="58" customWidth="1"/>
    <col min="6400" max="6400" width="7.75" style="58" customWidth="1"/>
    <col min="6401" max="6401" width="6.125" style="58" customWidth="1"/>
    <col min="6402" max="6402" width="8" style="58" customWidth="1"/>
    <col min="6403" max="6403" width="8.625" style="58" customWidth="1"/>
    <col min="6404" max="6404" width="7.875" style="58" customWidth="1"/>
    <col min="6405" max="6405" width="0.625" style="58" customWidth="1"/>
    <col min="6406" max="6648" width="9" style="58"/>
    <col min="6649" max="6649" width="5.125" style="58" customWidth="1"/>
    <col min="6650" max="6650" width="11" style="58" customWidth="1"/>
    <col min="6651" max="6651" width="6.75" style="58" customWidth="1"/>
    <col min="6652" max="6652" width="8.5" style="58" customWidth="1"/>
    <col min="6653" max="6653" width="6.875" style="58" customWidth="1"/>
    <col min="6654" max="6654" width="8" style="58" customWidth="1"/>
    <col min="6655" max="6655" width="6.875" style="58" customWidth="1"/>
    <col min="6656" max="6656" width="7.75" style="58" customWidth="1"/>
    <col min="6657" max="6657" width="6.125" style="58" customWidth="1"/>
    <col min="6658" max="6658" width="8" style="58" customWidth="1"/>
    <col min="6659" max="6659" width="8.625" style="58" customWidth="1"/>
    <col min="6660" max="6660" width="7.875" style="58" customWidth="1"/>
    <col min="6661" max="6661" width="0.625" style="58" customWidth="1"/>
    <col min="6662" max="6904" width="9" style="58"/>
    <col min="6905" max="6905" width="5.125" style="58" customWidth="1"/>
    <col min="6906" max="6906" width="11" style="58" customWidth="1"/>
    <col min="6907" max="6907" width="6.75" style="58" customWidth="1"/>
    <col min="6908" max="6908" width="8.5" style="58" customWidth="1"/>
    <col min="6909" max="6909" width="6.875" style="58" customWidth="1"/>
    <col min="6910" max="6910" width="8" style="58" customWidth="1"/>
    <col min="6911" max="6911" width="6.875" style="58" customWidth="1"/>
    <col min="6912" max="6912" width="7.75" style="58" customWidth="1"/>
    <col min="6913" max="6913" width="6.125" style="58" customWidth="1"/>
    <col min="6914" max="6914" width="8" style="58" customWidth="1"/>
    <col min="6915" max="6915" width="8.625" style="58" customWidth="1"/>
    <col min="6916" max="6916" width="7.875" style="58" customWidth="1"/>
    <col min="6917" max="6917" width="0.625" style="58" customWidth="1"/>
    <col min="6918" max="7160" width="9" style="58"/>
    <col min="7161" max="7161" width="5.125" style="58" customWidth="1"/>
    <col min="7162" max="7162" width="11" style="58" customWidth="1"/>
    <col min="7163" max="7163" width="6.75" style="58" customWidth="1"/>
    <col min="7164" max="7164" width="8.5" style="58" customWidth="1"/>
    <col min="7165" max="7165" width="6.875" style="58" customWidth="1"/>
    <col min="7166" max="7166" width="8" style="58" customWidth="1"/>
    <col min="7167" max="7167" width="6.875" style="58" customWidth="1"/>
    <col min="7168" max="7168" width="7.75" style="58" customWidth="1"/>
    <col min="7169" max="7169" width="6.125" style="58" customWidth="1"/>
    <col min="7170" max="7170" width="8" style="58" customWidth="1"/>
    <col min="7171" max="7171" width="8.625" style="58" customWidth="1"/>
    <col min="7172" max="7172" width="7.875" style="58" customWidth="1"/>
    <col min="7173" max="7173" width="0.625" style="58" customWidth="1"/>
    <col min="7174" max="7416" width="9" style="58"/>
    <col min="7417" max="7417" width="5.125" style="58" customWidth="1"/>
    <col min="7418" max="7418" width="11" style="58" customWidth="1"/>
    <col min="7419" max="7419" width="6.75" style="58" customWidth="1"/>
    <col min="7420" max="7420" width="8.5" style="58" customWidth="1"/>
    <col min="7421" max="7421" width="6.875" style="58" customWidth="1"/>
    <col min="7422" max="7422" width="8" style="58" customWidth="1"/>
    <col min="7423" max="7423" width="6.875" style="58" customWidth="1"/>
    <col min="7424" max="7424" width="7.75" style="58" customWidth="1"/>
    <col min="7425" max="7425" width="6.125" style="58" customWidth="1"/>
    <col min="7426" max="7426" width="8" style="58" customWidth="1"/>
    <col min="7427" max="7427" width="8.625" style="58" customWidth="1"/>
    <col min="7428" max="7428" width="7.875" style="58" customWidth="1"/>
    <col min="7429" max="7429" width="0.625" style="58" customWidth="1"/>
    <col min="7430" max="7672" width="9" style="58"/>
    <col min="7673" max="7673" width="5.125" style="58" customWidth="1"/>
    <col min="7674" max="7674" width="11" style="58" customWidth="1"/>
    <col min="7675" max="7675" width="6.75" style="58" customWidth="1"/>
    <col min="7676" max="7676" width="8.5" style="58" customWidth="1"/>
    <col min="7677" max="7677" width="6.875" style="58" customWidth="1"/>
    <col min="7678" max="7678" width="8" style="58" customWidth="1"/>
    <col min="7679" max="7679" width="6.875" style="58" customWidth="1"/>
    <col min="7680" max="7680" width="7.75" style="58" customWidth="1"/>
    <col min="7681" max="7681" width="6.125" style="58" customWidth="1"/>
    <col min="7682" max="7682" width="8" style="58" customWidth="1"/>
    <col min="7683" max="7683" width="8.625" style="58" customWidth="1"/>
    <col min="7684" max="7684" width="7.875" style="58" customWidth="1"/>
    <col min="7685" max="7685" width="0.625" style="58" customWidth="1"/>
    <col min="7686" max="7928" width="9" style="58"/>
    <col min="7929" max="7929" width="5.125" style="58" customWidth="1"/>
    <col min="7930" max="7930" width="11" style="58" customWidth="1"/>
    <col min="7931" max="7931" width="6.75" style="58" customWidth="1"/>
    <col min="7932" max="7932" width="8.5" style="58" customWidth="1"/>
    <col min="7933" max="7933" width="6.875" style="58" customWidth="1"/>
    <col min="7934" max="7934" width="8" style="58" customWidth="1"/>
    <col min="7935" max="7935" width="6.875" style="58" customWidth="1"/>
    <col min="7936" max="7936" width="7.75" style="58" customWidth="1"/>
    <col min="7937" max="7937" width="6.125" style="58" customWidth="1"/>
    <col min="7938" max="7938" width="8" style="58" customWidth="1"/>
    <col min="7939" max="7939" width="8.625" style="58" customWidth="1"/>
    <col min="7940" max="7940" width="7.875" style="58" customWidth="1"/>
    <col min="7941" max="7941" width="0.625" style="58" customWidth="1"/>
    <col min="7942" max="8184" width="9" style="58"/>
    <col min="8185" max="8185" width="5.125" style="58" customWidth="1"/>
    <col min="8186" max="8186" width="11" style="58" customWidth="1"/>
    <col min="8187" max="8187" width="6.75" style="58" customWidth="1"/>
    <col min="8188" max="8188" width="8.5" style="58" customWidth="1"/>
    <col min="8189" max="8189" width="6.875" style="58" customWidth="1"/>
    <col min="8190" max="8190" width="8" style="58" customWidth="1"/>
    <col min="8191" max="8191" width="6.875" style="58" customWidth="1"/>
    <col min="8192" max="8192" width="7.75" style="58" customWidth="1"/>
    <col min="8193" max="8193" width="6.125" style="58" customWidth="1"/>
    <col min="8194" max="8194" width="8" style="58" customWidth="1"/>
    <col min="8195" max="8195" width="8.625" style="58" customWidth="1"/>
    <col min="8196" max="8196" width="7.875" style="58" customWidth="1"/>
    <col min="8197" max="8197" width="0.625" style="58" customWidth="1"/>
    <col min="8198" max="8440" width="9" style="58"/>
    <col min="8441" max="8441" width="5.125" style="58" customWidth="1"/>
    <col min="8442" max="8442" width="11" style="58" customWidth="1"/>
    <col min="8443" max="8443" width="6.75" style="58" customWidth="1"/>
    <col min="8444" max="8444" width="8.5" style="58" customWidth="1"/>
    <col min="8445" max="8445" width="6.875" style="58" customWidth="1"/>
    <col min="8446" max="8446" width="8" style="58" customWidth="1"/>
    <col min="8447" max="8447" width="6.875" style="58" customWidth="1"/>
    <col min="8448" max="8448" width="7.75" style="58" customWidth="1"/>
    <col min="8449" max="8449" width="6.125" style="58" customWidth="1"/>
    <col min="8450" max="8450" width="8" style="58" customWidth="1"/>
    <col min="8451" max="8451" width="8.625" style="58" customWidth="1"/>
    <col min="8452" max="8452" width="7.875" style="58" customWidth="1"/>
    <col min="8453" max="8453" width="0.625" style="58" customWidth="1"/>
    <col min="8454" max="8696" width="9" style="58"/>
    <col min="8697" max="8697" width="5.125" style="58" customWidth="1"/>
    <col min="8698" max="8698" width="11" style="58" customWidth="1"/>
    <col min="8699" max="8699" width="6.75" style="58" customWidth="1"/>
    <col min="8700" max="8700" width="8.5" style="58" customWidth="1"/>
    <col min="8701" max="8701" width="6.875" style="58" customWidth="1"/>
    <col min="8702" max="8702" width="8" style="58" customWidth="1"/>
    <col min="8703" max="8703" width="6.875" style="58" customWidth="1"/>
    <col min="8704" max="8704" width="7.75" style="58" customWidth="1"/>
    <col min="8705" max="8705" width="6.125" style="58" customWidth="1"/>
    <col min="8706" max="8706" width="8" style="58" customWidth="1"/>
    <col min="8707" max="8707" width="8.625" style="58" customWidth="1"/>
    <col min="8708" max="8708" width="7.875" style="58" customWidth="1"/>
    <col min="8709" max="8709" width="0.625" style="58" customWidth="1"/>
    <col min="8710" max="8952" width="9" style="58"/>
    <col min="8953" max="8953" width="5.125" style="58" customWidth="1"/>
    <col min="8954" max="8954" width="11" style="58" customWidth="1"/>
    <col min="8955" max="8955" width="6.75" style="58" customWidth="1"/>
    <col min="8956" max="8956" width="8.5" style="58" customWidth="1"/>
    <col min="8957" max="8957" width="6.875" style="58" customWidth="1"/>
    <col min="8958" max="8958" width="8" style="58" customWidth="1"/>
    <col min="8959" max="8959" width="6.875" style="58" customWidth="1"/>
    <col min="8960" max="8960" width="7.75" style="58" customWidth="1"/>
    <col min="8961" max="8961" width="6.125" style="58" customWidth="1"/>
    <col min="8962" max="8962" width="8" style="58" customWidth="1"/>
    <col min="8963" max="8963" width="8.625" style="58" customWidth="1"/>
    <col min="8964" max="8964" width="7.875" style="58" customWidth="1"/>
    <col min="8965" max="8965" width="0.625" style="58" customWidth="1"/>
    <col min="8966" max="9208" width="9" style="58"/>
    <col min="9209" max="9209" width="5.125" style="58" customWidth="1"/>
    <col min="9210" max="9210" width="11" style="58" customWidth="1"/>
    <col min="9211" max="9211" width="6.75" style="58" customWidth="1"/>
    <col min="9212" max="9212" width="8.5" style="58" customWidth="1"/>
    <col min="9213" max="9213" width="6.875" style="58" customWidth="1"/>
    <col min="9214" max="9214" width="8" style="58" customWidth="1"/>
    <col min="9215" max="9215" width="6.875" style="58" customWidth="1"/>
    <col min="9216" max="9216" width="7.75" style="58" customWidth="1"/>
    <col min="9217" max="9217" width="6.125" style="58" customWidth="1"/>
    <col min="9218" max="9218" width="8" style="58" customWidth="1"/>
    <col min="9219" max="9219" width="8.625" style="58" customWidth="1"/>
    <col min="9220" max="9220" width="7.875" style="58" customWidth="1"/>
    <col min="9221" max="9221" width="0.625" style="58" customWidth="1"/>
    <col min="9222" max="9464" width="9" style="58"/>
    <col min="9465" max="9465" width="5.125" style="58" customWidth="1"/>
    <col min="9466" max="9466" width="11" style="58" customWidth="1"/>
    <col min="9467" max="9467" width="6.75" style="58" customWidth="1"/>
    <col min="9468" max="9468" width="8.5" style="58" customWidth="1"/>
    <col min="9469" max="9469" width="6.875" style="58" customWidth="1"/>
    <col min="9470" max="9470" width="8" style="58" customWidth="1"/>
    <col min="9471" max="9471" width="6.875" style="58" customWidth="1"/>
    <col min="9472" max="9472" width="7.75" style="58" customWidth="1"/>
    <col min="9473" max="9473" width="6.125" style="58" customWidth="1"/>
    <col min="9474" max="9474" width="8" style="58" customWidth="1"/>
    <col min="9475" max="9475" width="8.625" style="58" customWidth="1"/>
    <col min="9476" max="9476" width="7.875" style="58" customWidth="1"/>
    <col min="9477" max="9477" width="0.625" style="58" customWidth="1"/>
    <col min="9478" max="9720" width="9" style="58"/>
    <col min="9721" max="9721" width="5.125" style="58" customWidth="1"/>
    <col min="9722" max="9722" width="11" style="58" customWidth="1"/>
    <col min="9723" max="9723" width="6.75" style="58" customWidth="1"/>
    <col min="9724" max="9724" width="8.5" style="58" customWidth="1"/>
    <col min="9725" max="9725" width="6.875" style="58" customWidth="1"/>
    <col min="9726" max="9726" width="8" style="58" customWidth="1"/>
    <col min="9727" max="9727" width="6.875" style="58" customWidth="1"/>
    <col min="9728" max="9728" width="7.75" style="58" customWidth="1"/>
    <col min="9729" max="9729" width="6.125" style="58" customWidth="1"/>
    <col min="9730" max="9730" width="8" style="58" customWidth="1"/>
    <col min="9731" max="9731" width="8.625" style="58" customWidth="1"/>
    <col min="9732" max="9732" width="7.875" style="58" customWidth="1"/>
    <col min="9733" max="9733" width="0.625" style="58" customWidth="1"/>
    <col min="9734" max="9976" width="9" style="58"/>
    <col min="9977" max="9977" width="5.125" style="58" customWidth="1"/>
    <col min="9978" max="9978" width="11" style="58" customWidth="1"/>
    <col min="9979" max="9979" width="6.75" style="58" customWidth="1"/>
    <col min="9980" max="9980" width="8.5" style="58" customWidth="1"/>
    <col min="9981" max="9981" width="6.875" style="58" customWidth="1"/>
    <col min="9982" max="9982" width="8" style="58" customWidth="1"/>
    <col min="9983" max="9983" width="6.875" style="58" customWidth="1"/>
    <col min="9984" max="9984" width="7.75" style="58" customWidth="1"/>
    <col min="9985" max="9985" width="6.125" style="58" customWidth="1"/>
    <col min="9986" max="9986" width="8" style="58" customWidth="1"/>
    <col min="9987" max="9987" width="8.625" style="58" customWidth="1"/>
    <col min="9988" max="9988" width="7.875" style="58" customWidth="1"/>
    <col min="9989" max="9989" width="0.625" style="58" customWidth="1"/>
    <col min="9990" max="10232" width="9" style="58"/>
    <col min="10233" max="10233" width="5.125" style="58" customWidth="1"/>
    <col min="10234" max="10234" width="11" style="58" customWidth="1"/>
    <col min="10235" max="10235" width="6.75" style="58" customWidth="1"/>
    <col min="10236" max="10236" width="8.5" style="58" customWidth="1"/>
    <col min="10237" max="10237" width="6.875" style="58" customWidth="1"/>
    <col min="10238" max="10238" width="8" style="58" customWidth="1"/>
    <col min="10239" max="10239" width="6.875" style="58" customWidth="1"/>
    <col min="10240" max="10240" width="7.75" style="58" customWidth="1"/>
    <col min="10241" max="10241" width="6.125" style="58" customWidth="1"/>
    <col min="10242" max="10242" width="8" style="58" customWidth="1"/>
    <col min="10243" max="10243" width="8.625" style="58" customWidth="1"/>
    <col min="10244" max="10244" width="7.875" style="58" customWidth="1"/>
    <col min="10245" max="10245" width="0.625" style="58" customWidth="1"/>
    <col min="10246" max="10488" width="9" style="58"/>
    <col min="10489" max="10489" width="5.125" style="58" customWidth="1"/>
    <col min="10490" max="10490" width="11" style="58" customWidth="1"/>
    <col min="10491" max="10491" width="6.75" style="58" customWidth="1"/>
    <col min="10492" max="10492" width="8.5" style="58" customWidth="1"/>
    <col min="10493" max="10493" width="6.875" style="58" customWidth="1"/>
    <col min="10494" max="10494" width="8" style="58" customWidth="1"/>
    <col min="10495" max="10495" width="6.875" style="58" customWidth="1"/>
    <col min="10496" max="10496" width="7.75" style="58" customWidth="1"/>
    <col min="10497" max="10497" width="6.125" style="58" customWidth="1"/>
    <col min="10498" max="10498" width="8" style="58" customWidth="1"/>
    <col min="10499" max="10499" width="8.625" style="58" customWidth="1"/>
    <col min="10500" max="10500" width="7.875" style="58" customWidth="1"/>
    <col min="10501" max="10501" width="0.625" style="58" customWidth="1"/>
    <col min="10502" max="10744" width="9" style="58"/>
    <col min="10745" max="10745" width="5.125" style="58" customWidth="1"/>
    <col min="10746" max="10746" width="11" style="58" customWidth="1"/>
    <col min="10747" max="10747" width="6.75" style="58" customWidth="1"/>
    <col min="10748" max="10748" width="8.5" style="58" customWidth="1"/>
    <col min="10749" max="10749" width="6.875" style="58" customWidth="1"/>
    <col min="10750" max="10750" width="8" style="58" customWidth="1"/>
    <col min="10751" max="10751" width="6.875" style="58" customWidth="1"/>
    <col min="10752" max="10752" width="7.75" style="58" customWidth="1"/>
    <col min="10753" max="10753" width="6.125" style="58" customWidth="1"/>
    <col min="10754" max="10754" width="8" style="58" customWidth="1"/>
    <col min="10755" max="10755" width="8.625" style="58" customWidth="1"/>
    <col min="10756" max="10756" width="7.875" style="58" customWidth="1"/>
    <col min="10757" max="10757" width="0.625" style="58" customWidth="1"/>
    <col min="10758" max="11000" width="9" style="58"/>
    <col min="11001" max="11001" width="5.125" style="58" customWidth="1"/>
    <col min="11002" max="11002" width="11" style="58" customWidth="1"/>
    <col min="11003" max="11003" width="6.75" style="58" customWidth="1"/>
    <col min="11004" max="11004" width="8.5" style="58" customWidth="1"/>
    <col min="11005" max="11005" width="6.875" style="58" customWidth="1"/>
    <col min="11006" max="11006" width="8" style="58" customWidth="1"/>
    <col min="11007" max="11007" width="6.875" style="58" customWidth="1"/>
    <col min="11008" max="11008" width="7.75" style="58" customWidth="1"/>
    <col min="11009" max="11009" width="6.125" style="58" customWidth="1"/>
    <col min="11010" max="11010" width="8" style="58" customWidth="1"/>
    <col min="11011" max="11011" width="8.625" style="58" customWidth="1"/>
    <col min="11012" max="11012" width="7.875" style="58" customWidth="1"/>
    <col min="11013" max="11013" width="0.625" style="58" customWidth="1"/>
    <col min="11014" max="11256" width="9" style="58"/>
    <col min="11257" max="11257" width="5.125" style="58" customWidth="1"/>
    <col min="11258" max="11258" width="11" style="58" customWidth="1"/>
    <col min="11259" max="11259" width="6.75" style="58" customWidth="1"/>
    <col min="11260" max="11260" width="8.5" style="58" customWidth="1"/>
    <col min="11261" max="11261" width="6.875" style="58" customWidth="1"/>
    <col min="11262" max="11262" width="8" style="58" customWidth="1"/>
    <col min="11263" max="11263" width="6.875" style="58" customWidth="1"/>
    <col min="11264" max="11264" width="7.75" style="58" customWidth="1"/>
    <col min="11265" max="11265" width="6.125" style="58" customWidth="1"/>
    <col min="11266" max="11266" width="8" style="58" customWidth="1"/>
    <col min="11267" max="11267" width="8.625" style="58" customWidth="1"/>
    <col min="11268" max="11268" width="7.875" style="58" customWidth="1"/>
    <col min="11269" max="11269" width="0.625" style="58" customWidth="1"/>
    <col min="11270" max="11512" width="9" style="58"/>
    <col min="11513" max="11513" width="5.125" style="58" customWidth="1"/>
    <col min="11514" max="11514" width="11" style="58" customWidth="1"/>
    <col min="11515" max="11515" width="6.75" style="58" customWidth="1"/>
    <col min="11516" max="11516" width="8.5" style="58" customWidth="1"/>
    <col min="11517" max="11517" width="6.875" style="58" customWidth="1"/>
    <col min="11518" max="11518" width="8" style="58" customWidth="1"/>
    <col min="11519" max="11519" width="6.875" style="58" customWidth="1"/>
    <col min="11520" max="11520" width="7.75" style="58" customWidth="1"/>
    <col min="11521" max="11521" width="6.125" style="58" customWidth="1"/>
    <col min="11522" max="11522" width="8" style="58" customWidth="1"/>
    <col min="11523" max="11523" width="8.625" style="58" customWidth="1"/>
    <col min="11524" max="11524" width="7.875" style="58" customWidth="1"/>
    <col min="11525" max="11525" width="0.625" style="58" customWidth="1"/>
    <col min="11526" max="11768" width="9" style="58"/>
    <col min="11769" max="11769" width="5.125" style="58" customWidth="1"/>
    <col min="11770" max="11770" width="11" style="58" customWidth="1"/>
    <col min="11771" max="11771" width="6.75" style="58" customWidth="1"/>
    <col min="11772" max="11772" width="8.5" style="58" customWidth="1"/>
    <col min="11773" max="11773" width="6.875" style="58" customWidth="1"/>
    <col min="11774" max="11774" width="8" style="58" customWidth="1"/>
    <col min="11775" max="11775" width="6.875" style="58" customWidth="1"/>
    <col min="11776" max="11776" width="7.75" style="58" customWidth="1"/>
    <col min="11777" max="11777" width="6.125" style="58" customWidth="1"/>
    <col min="11778" max="11778" width="8" style="58" customWidth="1"/>
    <col min="11779" max="11779" width="8.625" style="58" customWidth="1"/>
    <col min="11780" max="11780" width="7.875" style="58" customWidth="1"/>
    <col min="11781" max="11781" width="0.625" style="58" customWidth="1"/>
    <col min="11782" max="12024" width="9" style="58"/>
    <col min="12025" max="12025" width="5.125" style="58" customWidth="1"/>
    <col min="12026" max="12026" width="11" style="58" customWidth="1"/>
    <col min="12027" max="12027" width="6.75" style="58" customWidth="1"/>
    <col min="12028" max="12028" width="8.5" style="58" customWidth="1"/>
    <col min="12029" max="12029" width="6.875" style="58" customWidth="1"/>
    <col min="12030" max="12030" width="8" style="58" customWidth="1"/>
    <col min="12031" max="12031" width="6.875" style="58" customWidth="1"/>
    <col min="12032" max="12032" width="7.75" style="58" customWidth="1"/>
    <col min="12033" max="12033" width="6.125" style="58" customWidth="1"/>
    <col min="12034" max="12034" width="8" style="58" customWidth="1"/>
    <col min="12035" max="12035" width="8.625" style="58" customWidth="1"/>
    <col min="12036" max="12036" width="7.875" style="58" customWidth="1"/>
    <col min="12037" max="12037" width="0.625" style="58" customWidth="1"/>
    <col min="12038" max="12280" width="9" style="58"/>
    <col min="12281" max="12281" width="5.125" style="58" customWidth="1"/>
    <col min="12282" max="12282" width="11" style="58" customWidth="1"/>
    <col min="12283" max="12283" width="6.75" style="58" customWidth="1"/>
    <col min="12284" max="12284" width="8.5" style="58" customWidth="1"/>
    <col min="12285" max="12285" width="6.875" style="58" customWidth="1"/>
    <col min="12286" max="12286" width="8" style="58" customWidth="1"/>
    <col min="12287" max="12287" width="6.875" style="58" customWidth="1"/>
    <col min="12288" max="12288" width="7.75" style="58" customWidth="1"/>
    <col min="12289" max="12289" width="6.125" style="58" customWidth="1"/>
    <col min="12290" max="12290" width="8" style="58" customWidth="1"/>
    <col min="12291" max="12291" width="8.625" style="58" customWidth="1"/>
    <col min="12292" max="12292" width="7.875" style="58" customWidth="1"/>
    <col min="12293" max="12293" width="0.625" style="58" customWidth="1"/>
    <col min="12294" max="12536" width="9" style="58"/>
    <col min="12537" max="12537" width="5.125" style="58" customWidth="1"/>
    <col min="12538" max="12538" width="11" style="58" customWidth="1"/>
    <col min="12539" max="12539" width="6.75" style="58" customWidth="1"/>
    <col min="12540" max="12540" width="8.5" style="58" customWidth="1"/>
    <col min="12541" max="12541" width="6.875" style="58" customWidth="1"/>
    <col min="12542" max="12542" width="8" style="58" customWidth="1"/>
    <col min="12543" max="12543" width="6.875" style="58" customWidth="1"/>
    <col min="12544" max="12544" width="7.75" style="58" customWidth="1"/>
    <col min="12545" max="12545" width="6.125" style="58" customWidth="1"/>
    <col min="12546" max="12546" width="8" style="58" customWidth="1"/>
    <col min="12547" max="12547" width="8.625" style="58" customWidth="1"/>
    <col min="12548" max="12548" width="7.875" style="58" customWidth="1"/>
    <col min="12549" max="12549" width="0.625" style="58" customWidth="1"/>
    <col min="12550" max="12792" width="9" style="58"/>
    <col min="12793" max="12793" width="5.125" style="58" customWidth="1"/>
    <col min="12794" max="12794" width="11" style="58" customWidth="1"/>
    <col min="12795" max="12795" width="6.75" style="58" customWidth="1"/>
    <col min="12796" max="12796" width="8.5" style="58" customWidth="1"/>
    <col min="12797" max="12797" width="6.875" style="58" customWidth="1"/>
    <col min="12798" max="12798" width="8" style="58" customWidth="1"/>
    <col min="12799" max="12799" width="6.875" style="58" customWidth="1"/>
    <col min="12800" max="12800" width="7.75" style="58" customWidth="1"/>
    <col min="12801" max="12801" width="6.125" style="58" customWidth="1"/>
    <col min="12802" max="12802" width="8" style="58" customWidth="1"/>
    <col min="12803" max="12803" width="8.625" style="58" customWidth="1"/>
    <col min="12804" max="12804" width="7.875" style="58" customWidth="1"/>
    <col min="12805" max="12805" width="0.625" style="58" customWidth="1"/>
    <col min="12806" max="13048" width="9" style="58"/>
    <col min="13049" max="13049" width="5.125" style="58" customWidth="1"/>
    <col min="13050" max="13050" width="11" style="58" customWidth="1"/>
    <col min="13051" max="13051" width="6.75" style="58" customWidth="1"/>
    <col min="13052" max="13052" width="8.5" style="58" customWidth="1"/>
    <col min="13053" max="13053" width="6.875" style="58" customWidth="1"/>
    <col min="13054" max="13054" width="8" style="58" customWidth="1"/>
    <col min="13055" max="13055" width="6.875" style="58" customWidth="1"/>
    <col min="13056" max="13056" width="7.75" style="58" customWidth="1"/>
    <col min="13057" max="13057" width="6.125" style="58" customWidth="1"/>
    <col min="13058" max="13058" width="8" style="58" customWidth="1"/>
    <col min="13059" max="13059" width="8.625" style="58" customWidth="1"/>
    <col min="13060" max="13060" width="7.875" style="58" customWidth="1"/>
    <col min="13061" max="13061" width="0.625" style="58" customWidth="1"/>
    <col min="13062" max="13304" width="9" style="58"/>
    <col min="13305" max="13305" width="5.125" style="58" customWidth="1"/>
    <col min="13306" max="13306" width="11" style="58" customWidth="1"/>
    <col min="13307" max="13307" width="6.75" style="58" customWidth="1"/>
    <col min="13308" max="13308" width="8.5" style="58" customWidth="1"/>
    <col min="13309" max="13309" width="6.875" style="58" customWidth="1"/>
    <col min="13310" max="13310" width="8" style="58" customWidth="1"/>
    <col min="13311" max="13311" width="6.875" style="58" customWidth="1"/>
    <col min="13312" max="13312" width="7.75" style="58" customWidth="1"/>
    <col min="13313" max="13313" width="6.125" style="58" customWidth="1"/>
    <col min="13314" max="13314" width="8" style="58" customWidth="1"/>
    <col min="13315" max="13315" width="8.625" style="58" customWidth="1"/>
    <col min="13316" max="13316" width="7.875" style="58" customWidth="1"/>
    <col min="13317" max="13317" width="0.625" style="58" customWidth="1"/>
    <col min="13318" max="13560" width="9" style="58"/>
    <col min="13561" max="13561" width="5.125" style="58" customWidth="1"/>
    <col min="13562" max="13562" width="11" style="58" customWidth="1"/>
    <col min="13563" max="13563" width="6.75" style="58" customWidth="1"/>
    <col min="13564" max="13564" width="8.5" style="58" customWidth="1"/>
    <col min="13565" max="13565" width="6.875" style="58" customWidth="1"/>
    <col min="13566" max="13566" width="8" style="58" customWidth="1"/>
    <col min="13567" max="13567" width="6.875" style="58" customWidth="1"/>
    <col min="13568" max="13568" width="7.75" style="58" customWidth="1"/>
    <col min="13569" max="13569" width="6.125" style="58" customWidth="1"/>
    <col min="13570" max="13570" width="8" style="58" customWidth="1"/>
    <col min="13571" max="13571" width="8.625" style="58" customWidth="1"/>
    <col min="13572" max="13572" width="7.875" style="58" customWidth="1"/>
    <col min="13573" max="13573" width="0.625" style="58" customWidth="1"/>
    <col min="13574" max="13816" width="9" style="58"/>
    <col min="13817" max="13817" width="5.125" style="58" customWidth="1"/>
    <col min="13818" max="13818" width="11" style="58" customWidth="1"/>
    <col min="13819" max="13819" width="6.75" style="58" customWidth="1"/>
    <col min="13820" max="13820" width="8.5" style="58" customWidth="1"/>
    <col min="13821" max="13821" width="6.875" style="58" customWidth="1"/>
    <col min="13822" max="13822" width="8" style="58" customWidth="1"/>
    <col min="13823" max="13823" width="6.875" style="58" customWidth="1"/>
    <col min="13824" max="13824" width="7.75" style="58" customWidth="1"/>
    <col min="13825" max="13825" width="6.125" style="58" customWidth="1"/>
    <col min="13826" max="13826" width="8" style="58" customWidth="1"/>
    <col min="13827" max="13827" width="8.625" style="58" customWidth="1"/>
    <col min="13828" max="13828" width="7.875" style="58" customWidth="1"/>
    <col min="13829" max="13829" width="0.625" style="58" customWidth="1"/>
    <col min="13830" max="14072" width="9" style="58"/>
    <col min="14073" max="14073" width="5.125" style="58" customWidth="1"/>
    <col min="14074" max="14074" width="11" style="58" customWidth="1"/>
    <col min="14075" max="14075" width="6.75" style="58" customWidth="1"/>
    <col min="14076" max="14076" width="8.5" style="58" customWidth="1"/>
    <col min="14077" max="14077" width="6.875" style="58" customWidth="1"/>
    <col min="14078" max="14078" width="8" style="58" customWidth="1"/>
    <col min="14079" max="14079" width="6.875" style="58" customWidth="1"/>
    <col min="14080" max="14080" width="7.75" style="58" customWidth="1"/>
    <col min="14081" max="14081" width="6.125" style="58" customWidth="1"/>
    <col min="14082" max="14082" width="8" style="58" customWidth="1"/>
    <col min="14083" max="14083" width="8.625" style="58" customWidth="1"/>
    <col min="14084" max="14084" width="7.875" style="58" customWidth="1"/>
    <col min="14085" max="14085" width="0.625" style="58" customWidth="1"/>
    <col min="14086" max="14328" width="9" style="58"/>
    <col min="14329" max="14329" width="5.125" style="58" customWidth="1"/>
    <col min="14330" max="14330" width="11" style="58" customWidth="1"/>
    <col min="14331" max="14331" width="6.75" style="58" customWidth="1"/>
    <col min="14332" max="14332" width="8.5" style="58" customWidth="1"/>
    <col min="14333" max="14333" width="6.875" style="58" customWidth="1"/>
    <col min="14334" max="14334" width="8" style="58" customWidth="1"/>
    <col min="14335" max="14335" width="6.875" style="58" customWidth="1"/>
    <col min="14336" max="14336" width="7.75" style="58" customWidth="1"/>
    <col min="14337" max="14337" width="6.125" style="58" customWidth="1"/>
    <col min="14338" max="14338" width="8" style="58" customWidth="1"/>
    <col min="14339" max="14339" width="8.625" style="58" customWidth="1"/>
    <col min="14340" max="14340" width="7.875" style="58" customWidth="1"/>
    <col min="14341" max="14341" width="0.625" style="58" customWidth="1"/>
    <col min="14342" max="14584" width="9" style="58"/>
    <col min="14585" max="14585" width="5.125" style="58" customWidth="1"/>
    <col min="14586" max="14586" width="11" style="58" customWidth="1"/>
    <col min="14587" max="14587" width="6.75" style="58" customWidth="1"/>
    <col min="14588" max="14588" width="8.5" style="58" customWidth="1"/>
    <col min="14589" max="14589" width="6.875" style="58" customWidth="1"/>
    <col min="14590" max="14590" width="8" style="58" customWidth="1"/>
    <col min="14591" max="14591" width="6.875" style="58" customWidth="1"/>
    <col min="14592" max="14592" width="7.75" style="58" customWidth="1"/>
    <col min="14593" max="14593" width="6.125" style="58" customWidth="1"/>
    <col min="14594" max="14594" width="8" style="58" customWidth="1"/>
    <col min="14595" max="14595" width="8.625" style="58" customWidth="1"/>
    <col min="14596" max="14596" width="7.875" style="58" customWidth="1"/>
    <col min="14597" max="14597" width="0.625" style="58" customWidth="1"/>
    <col min="14598" max="14840" width="9" style="58"/>
    <col min="14841" max="14841" width="5.125" style="58" customWidth="1"/>
    <col min="14842" max="14842" width="11" style="58" customWidth="1"/>
    <col min="14843" max="14843" width="6.75" style="58" customWidth="1"/>
    <col min="14844" max="14844" width="8.5" style="58" customWidth="1"/>
    <col min="14845" max="14845" width="6.875" style="58" customWidth="1"/>
    <col min="14846" max="14846" width="8" style="58" customWidth="1"/>
    <col min="14847" max="14847" width="6.875" style="58" customWidth="1"/>
    <col min="14848" max="14848" width="7.75" style="58" customWidth="1"/>
    <col min="14849" max="14849" width="6.125" style="58" customWidth="1"/>
    <col min="14850" max="14850" width="8" style="58" customWidth="1"/>
    <col min="14851" max="14851" width="8.625" style="58" customWidth="1"/>
    <col min="14852" max="14852" width="7.875" style="58" customWidth="1"/>
    <col min="14853" max="14853" width="0.625" style="58" customWidth="1"/>
    <col min="14854" max="15096" width="9" style="58"/>
    <col min="15097" max="15097" width="5.125" style="58" customWidth="1"/>
    <col min="15098" max="15098" width="11" style="58" customWidth="1"/>
    <col min="15099" max="15099" width="6.75" style="58" customWidth="1"/>
    <col min="15100" max="15100" width="8.5" style="58" customWidth="1"/>
    <col min="15101" max="15101" width="6.875" style="58" customWidth="1"/>
    <col min="15102" max="15102" width="8" style="58" customWidth="1"/>
    <col min="15103" max="15103" width="6.875" style="58" customWidth="1"/>
    <col min="15104" max="15104" width="7.75" style="58" customWidth="1"/>
    <col min="15105" max="15105" width="6.125" style="58" customWidth="1"/>
    <col min="15106" max="15106" width="8" style="58" customWidth="1"/>
    <col min="15107" max="15107" width="8.625" style="58" customWidth="1"/>
    <col min="15108" max="15108" width="7.875" style="58" customWidth="1"/>
    <col min="15109" max="15109" width="0.625" style="58" customWidth="1"/>
    <col min="15110" max="15352" width="9" style="58"/>
    <col min="15353" max="15353" width="5.125" style="58" customWidth="1"/>
    <col min="15354" max="15354" width="11" style="58" customWidth="1"/>
    <col min="15355" max="15355" width="6.75" style="58" customWidth="1"/>
    <col min="15356" max="15356" width="8.5" style="58" customWidth="1"/>
    <col min="15357" max="15357" width="6.875" style="58" customWidth="1"/>
    <col min="15358" max="15358" width="8" style="58" customWidth="1"/>
    <col min="15359" max="15359" width="6.875" style="58" customWidth="1"/>
    <col min="15360" max="15360" width="7.75" style="58" customWidth="1"/>
    <col min="15361" max="15361" width="6.125" style="58" customWidth="1"/>
    <col min="15362" max="15362" width="8" style="58" customWidth="1"/>
    <col min="15363" max="15363" width="8.625" style="58" customWidth="1"/>
    <col min="15364" max="15364" width="7.875" style="58" customWidth="1"/>
    <col min="15365" max="15365" width="0.625" style="58" customWidth="1"/>
    <col min="15366" max="15608" width="9" style="58"/>
    <col min="15609" max="15609" width="5.125" style="58" customWidth="1"/>
    <col min="15610" max="15610" width="11" style="58" customWidth="1"/>
    <col min="15611" max="15611" width="6.75" style="58" customWidth="1"/>
    <col min="15612" max="15612" width="8.5" style="58" customWidth="1"/>
    <col min="15613" max="15613" width="6.875" style="58" customWidth="1"/>
    <col min="15614" max="15614" width="8" style="58" customWidth="1"/>
    <col min="15615" max="15615" width="6.875" style="58" customWidth="1"/>
    <col min="15616" max="15616" width="7.75" style="58" customWidth="1"/>
    <col min="15617" max="15617" width="6.125" style="58" customWidth="1"/>
    <col min="15618" max="15618" width="8" style="58" customWidth="1"/>
    <col min="15619" max="15619" width="8.625" style="58" customWidth="1"/>
    <col min="15620" max="15620" width="7.875" style="58" customWidth="1"/>
    <col min="15621" max="15621" width="0.625" style="58" customWidth="1"/>
    <col min="15622" max="15864" width="9" style="58"/>
    <col min="15865" max="15865" width="5.125" style="58" customWidth="1"/>
    <col min="15866" max="15866" width="11" style="58" customWidth="1"/>
    <col min="15867" max="15867" width="6.75" style="58" customWidth="1"/>
    <col min="15868" max="15868" width="8.5" style="58" customWidth="1"/>
    <col min="15869" max="15869" width="6.875" style="58" customWidth="1"/>
    <col min="15870" max="15870" width="8" style="58" customWidth="1"/>
    <col min="15871" max="15871" width="6.875" style="58" customWidth="1"/>
    <col min="15872" max="15872" width="7.75" style="58" customWidth="1"/>
    <col min="15873" max="15873" width="6.125" style="58" customWidth="1"/>
    <col min="15874" max="15874" width="8" style="58" customWidth="1"/>
    <col min="15875" max="15875" width="8.625" style="58" customWidth="1"/>
    <col min="15876" max="15876" width="7.875" style="58" customWidth="1"/>
    <col min="15877" max="15877" width="0.625" style="58" customWidth="1"/>
    <col min="15878" max="16120" width="9" style="58"/>
    <col min="16121" max="16121" width="5.125" style="58" customWidth="1"/>
    <col min="16122" max="16122" width="11" style="58" customWidth="1"/>
    <col min="16123" max="16123" width="6.75" style="58" customWidth="1"/>
    <col min="16124" max="16124" width="8.5" style="58" customWidth="1"/>
    <col min="16125" max="16125" width="6.875" style="58" customWidth="1"/>
    <col min="16126" max="16126" width="8" style="58" customWidth="1"/>
    <col min="16127" max="16127" width="6.875" style="58" customWidth="1"/>
    <col min="16128" max="16128" width="7.75" style="58" customWidth="1"/>
    <col min="16129" max="16129" width="6.125" style="58" customWidth="1"/>
    <col min="16130" max="16130" width="8" style="58" customWidth="1"/>
    <col min="16131" max="16131" width="8.625" style="58" customWidth="1"/>
    <col min="16132" max="16132" width="7.875" style="58" customWidth="1"/>
    <col min="16133" max="16133" width="0.625" style="58" customWidth="1"/>
    <col min="16134" max="16384" width="9" style="58"/>
  </cols>
  <sheetData>
    <row r="1" spans="1:8" s="50" customFormat="1" ht="21.75" customHeight="1">
      <c r="A1" s="128" t="s">
        <v>129</v>
      </c>
      <c r="B1" s="128"/>
      <c r="C1" s="128"/>
      <c r="D1" s="128"/>
      <c r="E1" s="128"/>
      <c r="F1" s="128"/>
      <c r="G1" s="128"/>
      <c r="H1" s="128"/>
    </row>
    <row r="2" spans="1:8" s="52" customFormat="1" ht="15" customHeight="1">
      <c r="A2" s="51" t="s">
        <v>114</v>
      </c>
      <c r="B2" s="129" t="s">
        <v>115</v>
      </c>
      <c r="C2" s="129"/>
      <c r="D2" s="129"/>
      <c r="E2" s="129"/>
      <c r="F2" s="51"/>
      <c r="G2" s="51"/>
      <c r="H2" s="51" t="s">
        <v>97</v>
      </c>
    </row>
    <row r="3" spans="1:8" s="53" customFormat="1" ht="14.25" customHeight="1">
      <c r="A3" s="130" t="s">
        <v>98</v>
      </c>
      <c r="B3" s="130" t="s">
        <v>116</v>
      </c>
      <c r="C3" s="131" t="s">
        <v>87</v>
      </c>
      <c r="D3" s="131" t="s">
        <v>117</v>
      </c>
      <c r="E3" s="130" t="s">
        <v>102</v>
      </c>
      <c r="F3" s="130"/>
      <c r="G3" s="130" t="s">
        <v>103</v>
      </c>
      <c r="H3" s="130" t="s">
        <v>104</v>
      </c>
    </row>
    <row r="4" spans="1:8" s="53" customFormat="1" ht="14.25" customHeight="1">
      <c r="A4" s="130"/>
      <c r="B4" s="130"/>
      <c r="C4" s="132"/>
      <c r="D4" s="132"/>
      <c r="E4" s="54" t="s">
        <v>118</v>
      </c>
      <c r="F4" s="54" t="s">
        <v>119</v>
      </c>
      <c r="G4" s="130"/>
      <c r="H4" s="130"/>
    </row>
    <row r="5" spans="1:8" ht="14.25" customHeight="1">
      <c r="A5" s="55">
        <v>1</v>
      </c>
      <c r="B5" s="56" t="s">
        <v>120</v>
      </c>
      <c r="C5" s="56" t="s">
        <v>95</v>
      </c>
      <c r="D5" s="56" t="s">
        <v>121</v>
      </c>
      <c r="E5" s="57">
        <v>3</v>
      </c>
      <c r="F5" s="57">
        <v>750</v>
      </c>
      <c r="G5" s="57">
        <f>F5</f>
        <v>750</v>
      </c>
      <c r="H5" s="56"/>
    </row>
    <row r="6" spans="1:8" ht="14.25" hidden="1" customHeight="1">
      <c r="A6" s="55">
        <v>2</v>
      </c>
      <c r="B6" s="56"/>
      <c r="C6" s="56" t="s">
        <v>122</v>
      </c>
      <c r="D6" s="56"/>
      <c r="E6" s="57"/>
      <c r="F6" s="57"/>
      <c r="G6" s="57">
        <f t="shared" ref="G6:G10" si="0">F6</f>
        <v>0</v>
      </c>
      <c r="H6" s="56"/>
    </row>
    <row r="7" spans="1:8" ht="14.25" hidden="1" customHeight="1">
      <c r="A7" s="55">
        <v>3</v>
      </c>
      <c r="B7" s="56"/>
      <c r="C7" s="56" t="s">
        <v>122</v>
      </c>
      <c r="D7" s="56"/>
      <c r="E7" s="57"/>
      <c r="F7" s="57"/>
      <c r="G7" s="57">
        <f t="shared" si="0"/>
        <v>0</v>
      </c>
      <c r="H7" s="56"/>
    </row>
    <row r="8" spans="1:8" ht="14.25" hidden="1" customHeight="1">
      <c r="A8" s="55">
        <v>4</v>
      </c>
      <c r="B8" s="56"/>
      <c r="C8" s="56" t="s">
        <v>122</v>
      </c>
      <c r="D8" s="56"/>
      <c r="E8" s="57"/>
      <c r="F8" s="57"/>
      <c r="G8" s="57">
        <f t="shared" si="0"/>
        <v>0</v>
      </c>
      <c r="H8" s="56"/>
    </row>
    <row r="9" spans="1:8" ht="14.25" hidden="1" customHeight="1">
      <c r="A9" s="55">
        <v>5</v>
      </c>
      <c r="B9" s="56"/>
      <c r="C9" s="56" t="s">
        <v>122</v>
      </c>
      <c r="D9" s="56"/>
      <c r="E9" s="57"/>
      <c r="F9" s="57"/>
      <c r="G9" s="57">
        <f t="shared" si="0"/>
        <v>0</v>
      </c>
      <c r="H9" s="56"/>
    </row>
    <row r="10" spans="1:8" ht="14.25" hidden="1" customHeight="1">
      <c r="A10" s="55">
        <v>6</v>
      </c>
      <c r="B10" s="56"/>
      <c r="C10" s="56" t="s">
        <v>122</v>
      </c>
      <c r="D10" s="56"/>
      <c r="E10" s="57"/>
      <c r="F10" s="57"/>
      <c r="G10" s="57">
        <f t="shared" si="0"/>
        <v>0</v>
      </c>
      <c r="H10" s="56"/>
    </row>
    <row r="11" spans="1:8" ht="14.25" customHeight="1">
      <c r="A11" s="126" t="s">
        <v>123</v>
      </c>
      <c r="B11" s="126"/>
      <c r="C11" s="59"/>
      <c r="D11" s="59"/>
      <c r="E11" s="60">
        <f>SUM(E5:E10)</f>
        <v>3</v>
      </c>
      <c r="F11" s="60">
        <f>SUM(F5:F10)</f>
        <v>750</v>
      </c>
      <c r="G11" s="60">
        <f>SUM(G5:G10)</f>
        <v>750</v>
      </c>
      <c r="H11" s="61"/>
    </row>
    <row r="12" spans="1:8" ht="14.25" hidden="1" customHeight="1">
      <c r="A12" s="55">
        <v>1</v>
      </c>
      <c r="B12" s="56"/>
      <c r="C12" s="56" t="s">
        <v>122</v>
      </c>
      <c r="D12" s="56"/>
      <c r="E12" s="57"/>
      <c r="F12" s="57"/>
      <c r="G12" s="57">
        <f>F12</f>
        <v>0</v>
      </c>
      <c r="H12" s="56"/>
    </row>
    <row r="13" spans="1:8" ht="14.25" hidden="1" customHeight="1">
      <c r="A13" s="55">
        <v>2</v>
      </c>
      <c r="B13" s="56"/>
      <c r="C13" s="56" t="s">
        <v>122</v>
      </c>
      <c r="D13" s="56"/>
      <c r="E13" s="57"/>
      <c r="F13" s="57"/>
      <c r="G13" s="57">
        <f t="shared" ref="G13:G14" si="1">F13</f>
        <v>0</v>
      </c>
      <c r="H13" s="56"/>
    </row>
    <row r="14" spans="1:8" ht="14.25" hidden="1" customHeight="1">
      <c r="A14" s="55">
        <v>3</v>
      </c>
      <c r="B14" s="56"/>
      <c r="C14" s="56" t="s">
        <v>122</v>
      </c>
      <c r="D14" s="56"/>
      <c r="E14" s="57"/>
      <c r="F14" s="57"/>
      <c r="G14" s="57">
        <f t="shared" si="1"/>
        <v>0</v>
      </c>
      <c r="H14" s="56"/>
    </row>
    <row r="15" spans="1:8" ht="14.25" hidden="1" customHeight="1">
      <c r="A15" s="126" t="s">
        <v>124</v>
      </c>
      <c r="B15" s="126"/>
      <c r="C15" s="59"/>
      <c r="D15" s="59"/>
      <c r="E15" s="60">
        <f>SUM(E12:E14)</f>
        <v>0</v>
      </c>
      <c r="F15" s="60">
        <f>SUM(F12:F14)</f>
        <v>0</v>
      </c>
      <c r="G15" s="60">
        <f>SUM(G12:G14)</f>
        <v>0</v>
      </c>
      <c r="H15" s="61"/>
    </row>
    <row r="16" spans="1:8" ht="14.25" customHeight="1">
      <c r="A16" s="55">
        <v>1</v>
      </c>
      <c r="B16" s="56" t="s">
        <v>125</v>
      </c>
      <c r="C16" s="56" t="s">
        <v>122</v>
      </c>
      <c r="D16" s="56" t="s">
        <v>126</v>
      </c>
      <c r="E16" s="57">
        <v>4</v>
      </c>
      <c r="F16" s="57">
        <v>960</v>
      </c>
      <c r="G16" s="57">
        <f>F16</f>
        <v>960</v>
      </c>
      <c r="H16" s="56"/>
    </row>
    <row r="17" spans="1:14" ht="14.25" customHeight="1">
      <c r="A17" s="126" t="s">
        <v>127</v>
      </c>
      <c r="B17" s="126"/>
      <c r="C17" s="59"/>
      <c r="D17" s="59"/>
      <c r="E17" s="60">
        <f t="shared" ref="E17:F17" si="2">SUM(E16)</f>
        <v>4</v>
      </c>
      <c r="F17" s="60">
        <f t="shared" si="2"/>
        <v>960</v>
      </c>
      <c r="G17" s="60">
        <f>SUM(G16)</f>
        <v>960</v>
      </c>
      <c r="H17" s="61"/>
    </row>
    <row r="18" spans="1:14" ht="14.25" customHeight="1">
      <c r="A18" s="127" t="s">
        <v>128</v>
      </c>
      <c r="B18" s="127"/>
      <c r="C18" s="62"/>
      <c r="D18" s="62"/>
      <c r="E18" s="63">
        <f>E11+E15+E17</f>
        <v>7</v>
      </c>
      <c r="F18" s="63">
        <f>F11+F15+F17</f>
        <v>1710</v>
      </c>
      <c r="G18" s="63">
        <f>G11+G15+G17</f>
        <v>1710</v>
      </c>
      <c r="H18" s="64"/>
    </row>
    <row r="19" spans="1:14" ht="14.25" customHeight="1">
      <c r="A19" s="125" t="s">
        <v>109</v>
      </c>
      <c r="B19" s="125"/>
      <c r="C19" s="65"/>
      <c r="D19" s="65" t="s">
        <v>154</v>
      </c>
      <c r="E19" s="65"/>
      <c r="F19" s="65"/>
      <c r="G19" s="65" t="s">
        <v>29</v>
      </c>
      <c r="H19" s="65"/>
    </row>
    <row r="20" spans="1:14" s="68" customFormat="1" ht="15" customHeight="1">
      <c r="A20" s="66"/>
      <c r="B20" s="65"/>
      <c r="C20" s="65"/>
      <c r="D20" s="65"/>
      <c r="E20" s="67"/>
      <c r="F20" s="67"/>
      <c r="G20" s="67"/>
      <c r="H20" s="65"/>
    </row>
    <row r="21" spans="1:14" s="68" customFormat="1" ht="15" customHeight="1">
      <c r="A21" s="66"/>
      <c r="B21" s="65"/>
      <c r="C21" s="65"/>
      <c r="D21" s="65"/>
      <c r="E21" s="67"/>
      <c r="F21" s="67"/>
      <c r="G21" s="67"/>
      <c r="H21" s="65"/>
    </row>
    <row r="22" spans="1:14" s="68" customFormat="1" ht="15" customHeight="1">
      <c r="A22" s="66"/>
      <c r="B22" s="65"/>
      <c r="C22" s="65"/>
      <c r="D22" s="65"/>
      <c r="E22" s="67"/>
      <c r="F22" s="67"/>
      <c r="G22" s="67"/>
      <c r="H22" s="65"/>
    </row>
    <row r="23" spans="1:14" s="68" customFormat="1" ht="15" customHeight="1">
      <c r="A23" s="66"/>
      <c r="B23" s="65"/>
      <c r="C23" s="65"/>
      <c r="D23" s="65"/>
      <c r="E23" s="67"/>
      <c r="F23" s="67"/>
      <c r="G23" s="67"/>
      <c r="H23" s="65"/>
    </row>
    <row r="24" spans="1:14" s="68" customFormat="1" ht="15" customHeight="1">
      <c r="A24" s="66"/>
      <c r="B24" s="65"/>
      <c r="C24" s="65"/>
      <c r="D24" s="65"/>
      <c r="E24" s="67"/>
      <c r="F24" s="67"/>
      <c r="G24" s="67"/>
      <c r="H24" s="65"/>
    </row>
    <row r="25" spans="1:14" s="68" customFormat="1" ht="15" customHeight="1">
      <c r="A25" s="66"/>
      <c r="B25" s="65"/>
      <c r="C25" s="65"/>
      <c r="D25" s="65"/>
      <c r="E25" s="67"/>
      <c r="F25" s="67"/>
      <c r="G25" s="67"/>
      <c r="H25" s="65"/>
    </row>
    <row r="26" spans="1:14" s="68" customFormat="1" ht="15" customHeight="1">
      <c r="A26" s="66"/>
      <c r="B26" s="65"/>
      <c r="C26" s="65"/>
      <c r="D26" s="65"/>
      <c r="E26" s="67"/>
      <c r="F26" s="67"/>
      <c r="G26" s="67"/>
      <c r="H26" s="65"/>
    </row>
    <row r="27" spans="1:14" s="68" customFormat="1" ht="15" customHeight="1">
      <c r="A27" s="66"/>
      <c r="B27" s="65"/>
      <c r="C27" s="65"/>
      <c r="D27" s="65"/>
      <c r="E27" s="67"/>
      <c r="F27" s="67"/>
      <c r="G27" s="67"/>
      <c r="H27" s="65"/>
    </row>
    <row r="28" spans="1:14" ht="15" customHeight="1"/>
    <row r="29" spans="1:14" ht="15" customHeight="1"/>
    <row r="30" spans="1:14" ht="15" customHeight="1"/>
    <row r="31" spans="1:14" ht="15" customHeight="1"/>
    <row r="32" spans="1:14" s="69" customFormat="1" ht="15" customHeight="1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2:14" s="69" customFormat="1" ht="15" customHeight="1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2:14" s="69" customFormat="1" ht="15" customHeight="1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2:14" s="69" customFormat="1" ht="15" customHeight="1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2:14" s="69" customFormat="1" ht="15" customHeight="1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2:14" s="69" customFormat="1" ht="15" customHeight="1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2:14" s="69" customFormat="1" ht="15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2:14" s="69" customFormat="1" ht="15" customHeight="1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2:14" s="69" customFormat="1" ht="15" customHeight="1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2:14" s="69" customFormat="1" ht="15" customHeight="1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2:14" s="69" customFormat="1" ht="15" customHeight="1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spans="2:14" s="69" customFormat="1" ht="15" customHeight="1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2:14" s="69" customFormat="1" ht="15" customHeight="1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2:14" s="69" customFormat="1" ht="15" customHeight="1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2:14" s="69" customFormat="1" ht="15" customHeight="1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</row>
    <row r="47" spans="2:14" s="69" customFormat="1" ht="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2:14" s="69" customFormat="1" ht="15" customHeight="1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2:14" s="69" customFormat="1" ht="15" customHeight="1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2:14" s="69" customFormat="1" ht="15" customHeight="1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2:14" s="69" customFormat="1" ht="15" customHeight="1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2:14" s="69" customFormat="1" ht="15" customHeight="1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2:14" s="69" customFormat="1" ht="15" customHeight="1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2:14" s="69" customFormat="1" ht="15" customHeight="1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2:14" s="69" customFormat="1" ht="15" customHeight="1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  <row r="56" spans="2:14" s="69" customFormat="1" ht="15" customHeight="1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2:14" s="69" customFormat="1" ht="15" customHeight="1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pans="2:14" s="69" customFormat="1" ht="15" customHeight="1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</row>
    <row r="59" spans="2:14" s="69" customFormat="1" ht="15" customHeight="1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60" spans="2:14" s="69" customFormat="1" ht="15" customHeight="1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2:14" s="69" customFormat="1" ht="15" customHeight="1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2:14" s="69" customFormat="1" ht="15" customHeight="1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</row>
    <row r="63" spans="2:14" s="69" customFormat="1" ht="15" customHeight="1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2:14" s="69" customFormat="1" ht="15" customHeight="1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</row>
    <row r="65" spans="2:14" s="69" customFormat="1" ht="15" customHeight="1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</row>
    <row r="66" spans="2:14" s="69" customFormat="1" ht="15" customHeight="1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</row>
    <row r="67" spans="2:14" s="69" customFormat="1" ht="15" customHeight="1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</row>
    <row r="68" spans="2:14" s="69" customFormat="1" ht="15" customHeight="1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2:14" s="69" customFormat="1" ht="15" customHeight="1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</row>
    <row r="70" spans="2:14" s="69" customFormat="1" ht="15" customHeight="1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2:14" s="69" customFormat="1" ht="15" customHeight="1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</row>
    <row r="72" spans="2:14" s="69" customFormat="1" ht="15" customHeight="1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2:14" s="69" customFormat="1" ht="15" customHeight="1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2:14" s="69" customFormat="1" ht="15" customHeight="1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2:14" s="69" customFormat="1" ht="15" customHeight="1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2:14" s="69" customFormat="1" ht="15" customHeight="1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2:14" s="69" customFormat="1" ht="15" customHeight="1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</row>
    <row r="78" spans="2:14" s="69" customFormat="1" ht="15" customHeight="1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</row>
    <row r="79" spans="2:14" s="69" customFormat="1" ht="15" customHeight="1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</row>
    <row r="80" spans="2:14" s="69" customFormat="1" ht="15" customHeight="1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2:14" s="69" customFormat="1" ht="15" customHeight="1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2:14" s="69" customFormat="1" ht="15" customHeight="1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</row>
    <row r="83" spans="2:14" s="69" customFormat="1" ht="15" customHeight="1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  <row r="84" spans="2:14" s="69" customFormat="1" ht="15" customHeight="1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</row>
    <row r="85" spans="2:14" s="69" customFormat="1" ht="15" customHeight="1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</row>
    <row r="86" spans="2:14" s="69" customFormat="1" ht="15" customHeight="1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</row>
    <row r="87" spans="2:14" s="69" customFormat="1" ht="15" customHeight="1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</row>
    <row r="88" spans="2:14" s="69" customFormat="1" ht="15" customHeight="1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</row>
    <row r="89" spans="2:14" s="69" customFormat="1" ht="15" customHeight="1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</row>
    <row r="90" spans="2:14" s="69" customFormat="1" ht="15" customHeight="1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</row>
    <row r="91" spans="2:14" s="69" customFormat="1" ht="15" customHeight="1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</row>
    <row r="92" spans="2:14" s="69" customFormat="1" ht="15" customHeight="1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2:14" s="69" customFormat="1" ht="15" customHeight="1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2:14" s="69" customFormat="1" ht="15" customHeight="1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</row>
    <row r="95" spans="2:14" s="69" customFormat="1" ht="15" customHeight="1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</row>
  </sheetData>
  <mergeCells count="14">
    <mergeCell ref="A1:H1"/>
    <mergeCell ref="B2:E2"/>
    <mergeCell ref="A3:A4"/>
    <mergeCell ref="B3:B4"/>
    <mergeCell ref="C3:C4"/>
    <mergeCell ref="D3:D4"/>
    <mergeCell ref="E3:F3"/>
    <mergeCell ref="G3:G4"/>
    <mergeCell ref="H3:H4"/>
    <mergeCell ref="A19:B19"/>
    <mergeCell ref="A11:B11"/>
    <mergeCell ref="A15:B15"/>
    <mergeCell ref="A17:B17"/>
    <mergeCell ref="A18:B18"/>
  </mergeCells>
  <phoneticPr fontId="1" type="noConversion"/>
  <printOptions horizontalCentered="1"/>
  <pageMargins left="0" right="0" top="0.6" bottom="0" header="0" footer="0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科室出库汇总表-按科室</vt:lpstr>
      <vt:lpstr>进销存模板</vt:lpstr>
      <vt:lpstr>系统核对（旧）</vt:lpstr>
      <vt:lpstr>附件19.3.27</vt:lpstr>
      <vt:lpstr>附件旧</vt:lpstr>
      <vt:lpstr>系统核对-新</vt:lpstr>
      <vt:lpstr>附件</vt:lpstr>
      <vt:lpstr>血液入库汇总</vt:lpstr>
      <vt:lpstr>血液出库汇总</vt:lpstr>
      <vt:lpstr>血液收发存汇总</vt:lpstr>
      <vt:lpstr>血液入库单</vt:lpstr>
      <vt:lpstr>血液出库单</vt:lpstr>
      <vt:lpstr>'科室出库汇总表-按科室'!Print_Area</vt:lpstr>
      <vt:lpstr>血液出库汇总!Print_Area</vt:lpstr>
      <vt:lpstr>血液入库汇总!Print_Area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2019-07-15T01:45:19Z</dcterms:modified>
</cp:coreProperties>
</file>